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80" windowWidth="10755" windowHeight="9345" firstSheet="3" activeTab="6"/>
  </bookViews>
  <sheets>
    <sheet name="단가표" sheetId="1" r:id="rId1"/>
    <sheet name="카톡용" sheetId="4" r:id="rId2"/>
    <sheet name="김치전용" sheetId="5" r:id="rId3"/>
    <sheet name="김치전용(가격수정)" sheetId="6" r:id="rId4"/>
    <sheet name="김치전용(전체가격완성)" sheetId="9" r:id="rId5"/>
    <sheet name="개업(카톡용)" sheetId="7" r:id="rId6"/>
    <sheet name="개업(인쇄용)" sheetId="11" r:id="rId7"/>
    <sheet name="업종별" sheetId="2" r:id="rId8"/>
    <sheet name="Sheet3" sheetId="3" r:id="rId9"/>
  </sheets>
  <definedNames>
    <definedName name="_xlnm.Print_Area" localSheetId="6">'개업(인쇄용)'!$A$2:$H$46</definedName>
    <definedName name="_xlnm.Print_Area" localSheetId="5">'개업(카톡용)'!$A$2:$H$46</definedName>
    <definedName name="_xlnm.Print_Area" localSheetId="4">'김치전용(전체가격완성)'!$A$1:$Q$51</definedName>
    <definedName name="_xlnm.Print_Area" localSheetId="0">단가표!$A$1:$H$165</definedName>
  </definedNames>
  <calcPr calcId="144525"/>
</workbook>
</file>

<file path=xl/calcChain.xml><?xml version="1.0" encoding="utf-8"?>
<calcChain xmlns="http://schemas.openxmlformats.org/spreadsheetml/2006/main">
  <c r="P9" i="9" l="1"/>
  <c r="P10" i="9"/>
  <c r="P8" i="9"/>
  <c r="O10" i="9"/>
  <c r="O9" i="9"/>
  <c r="O8" i="9"/>
  <c r="N8" i="9"/>
  <c r="N10" i="9"/>
  <c r="N9" i="9"/>
  <c r="M9" i="9"/>
  <c r="M10" i="9"/>
  <c r="M8" i="9"/>
  <c r="I51" i="9" l="1"/>
  <c r="H51" i="9"/>
  <c r="I50" i="9"/>
  <c r="H50" i="9"/>
  <c r="I49" i="9"/>
  <c r="H49" i="9"/>
  <c r="I48" i="9"/>
  <c r="H48" i="9"/>
  <c r="I47" i="9"/>
  <c r="H47" i="9"/>
  <c r="I46" i="9"/>
  <c r="H46" i="9"/>
  <c r="I45" i="9"/>
  <c r="H45" i="9"/>
  <c r="I44" i="9"/>
  <c r="H44" i="9"/>
  <c r="I43" i="9"/>
  <c r="H43" i="9"/>
  <c r="I42" i="9"/>
  <c r="H42" i="9"/>
  <c r="I41" i="9"/>
  <c r="H41" i="9"/>
  <c r="I40" i="9"/>
  <c r="H40" i="9"/>
  <c r="I39" i="9"/>
  <c r="H39" i="9"/>
  <c r="I38" i="9"/>
  <c r="H38" i="9"/>
  <c r="I37" i="9"/>
  <c r="H37" i="9"/>
  <c r="I36" i="9"/>
  <c r="H36" i="9"/>
  <c r="I35" i="9"/>
  <c r="H35" i="9"/>
  <c r="I34" i="9"/>
  <c r="H34" i="9"/>
  <c r="I33" i="9"/>
  <c r="H33" i="9"/>
  <c r="I32" i="9"/>
  <c r="H32" i="9"/>
  <c r="I31" i="9"/>
  <c r="H31" i="9"/>
  <c r="I30" i="9"/>
  <c r="H30" i="9"/>
  <c r="I29" i="9"/>
  <c r="H29" i="9"/>
  <c r="I28" i="9"/>
  <c r="H28" i="9"/>
  <c r="I27" i="9"/>
  <c r="H27" i="9"/>
  <c r="I26" i="9"/>
  <c r="H26" i="9"/>
  <c r="I25" i="9"/>
  <c r="H25" i="9"/>
  <c r="I24" i="9"/>
  <c r="H24" i="9"/>
  <c r="I23" i="9"/>
  <c r="H23" i="9"/>
  <c r="I22" i="9"/>
  <c r="H22" i="9"/>
  <c r="I21" i="9"/>
  <c r="H21" i="9"/>
  <c r="I20" i="9"/>
  <c r="H20" i="9"/>
  <c r="I19" i="9"/>
  <c r="H19" i="9"/>
  <c r="I18" i="9"/>
  <c r="H18" i="9"/>
  <c r="I17" i="9"/>
  <c r="H17" i="9"/>
  <c r="I16" i="9"/>
  <c r="H16" i="9"/>
  <c r="I15" i="9"/>
  <c r="H15" i="9"/>
  <c r="I14" i="9"/>
  <c r="H14" i="9"/>
  <c r="I13" i="9"/>
  <c r="H13" i="9"/>
  <c r="I12" i="9"/>
  <c r="H12" i="9"/>
  <c r="I11" i="9"/>
  <c r="H11" i="9"/>
  <c r="I10" i="9"/>
  <c r="H10" i="9"/>
  <c r="I9" i="9"/>
  <c r="H9" i="9"/>
  <c r="I8" i="9"/>
  <c r="H8" i="9"/>
  <c r="I7" i="9"/>
  <c r="H7" i="9"/>
  <c r="T43" i="6"/>
  <c r="S43" i="6"/>
  <c r="T42" i="6"/>
  <c r="S42" i="6"/>
  <c r="T41" i="6"/>
  <c r="S41" i="6"/>
  <c r="T40" i="6"/>
  <c r="S40" i="6"/>
  <c r="T39" i="6"/>
  <c r="S39" i="6"/>
  <c r="J44" i="6"/>
  <c r="I44" i="6"/>
  <c r="J40" i="6"/>
  <c r="I40" i="6"/>
  <c r="T38" i="6"/>
  <c r="S38" i="6"/>
  <c r="J21" i="6"/>
  <c r="I21" i="6"/>
  <c r="J22" i="6"/>
  <c r="I22" i="6"/>
  <c r="J20" i="6"/>
  <c r="I20" i="6"/>
  <c r="J19" i="6"/>
  <c r="I19" i="6"/>
  <c r="I16" i="6"/>
  <c r="J16" i="6"/>
  <c r="I13" i="6"/>
  <c r="J13" i="6"/>
  <c r="J9" i="6"/>
  <c r="I9" i="6"/>
  <c r="J8" i="6" l="1"/>
  <c r="J10" i="6"/>
  <c r="J11" i="6"/>
  <c r="J12" i="6"/>
  <c r="J14" i="6"/>
  <c r="J15" i="6"/>
  <c r="J17" i="6"/>
  <c r="J18" i="6"/>
  <c r="J25" i="6"/>
  <c r="J26" i="6"/>
  <c r="J27" i="6"/>
  <c r="J28" i="6"/>
  <c r="J29" i="6"/>
  <c r="J30" i="6"/>
  <c r="J31" i="6"/>
  <c r="J38" i="6"/>
  <c r="J39" i="6"/>
  <c r="J41" i="6"/>
  <c r="J42" i="6"/>
  <c r="J43" i="6"/>
  <c r="J45" i="6"/>
  <c r="J32" i="6"/>
  <c r="J33" i="6"/>
  <c r="J34" i="6"/>
  <c r="J35" i="6"/>
  <c r="J36" i="6"/>
  <c r="J37" i="6"/>
  <c r="J23" i="6"/>
  <c r="J24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7" i="6"/>
  <c r="I8" i="6" l="1"/>
  <c r="I10" i="6"/>
  <c r="I11" i="6"/>
  <c r="I12" i="6"/>
  <c r="I14" i="6"/>
  <c r="I15" i="6"/>
  <c r="I17" i="6"/>
  <c r="I18" i="6"/>
  <c r="I25" i="6"/>
  <c r="I26" i="6"/>
  <c r="I27" i="6"/>
  <c r="I28" i="6"/>
  <c r="I29" i="6"/>
  <c r="I30" i="6"/>
  <c r="I31" i="6"/>
  <c r="I38" i="6"/>
  <c r="I39" i="6"/>
  <c r="I41" i="6"/>
  <c r="I42" i="6"/>
  <c r="I43" i="6"/>
  <c r="I45" i="6"/>
  <c r="I32" i="6"/>
  <c r="I33" i="6"/>
  <c r="I34" i="6"/>
  <c r="I35" i="6"/>
  <c r="I36" i="6"/>
  <c r="I37" i="6"/>
  <c r="I23" i="6"/>
  <c r="I24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7" i="6"/>
  <c r="I19" i="5" l="1"/>
  <c r="I34" i="5"/>
  <c r="I10" i="5"/>
  <c r="I11" i="5"/>
  <c r="I12" i="5"/>
  <c r="I13" i="5"/>
  <c r="I14" i="5"/>
  <c r="I15" i="5"/>
  <c r="I16" i="5"/>
  <c r="I17" i="5"/>
  <c r="I18" i="5"/>
  <c r="I20" i="5"/>
  <c r="I21" i="5"/>
  <c r="I22" i="5"/>
  <c r="I23" i="5"/>
  <c r="I24" i="5"/>
  <c r="I29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7" i="5"/>
  <c r="I8" i="5"/>
  <c r="I9" i="5"/>
  <c r="H33" i="1" l="1"/>
  <c r="H32" i="1"/>
  <c r="H69" i="1" l="1"/>
  <c r="H68" i="1"/>
  <c r="H120" i="1"/>
  <c r="H119" i="1"/>
  <c r="H202" i="1"/>
  <c r="H201" i="1"/>
  <c r="H200" i="1"/>
  <c r="H199" i="1"/>
  <c r="H198" i="1"/>
  <c r="H197" i="1"/>
  <c r="H196" i="1" l="1"/>
  <c r="H194" i="1"/>
  <c r="H195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5" i="1"/>
  <c r="H173" i="1"/>
  <c r="H172" i="1"/>
  <c r="H174" i="1"/>
  <c r="H169" i="1"/>
  <c r="H170" i="1"/>
  <c r="H171" i="1"/>
  <c r="H176" i="1"/>
  <c r="H177" i="1"/>
  <c r="H166" i="1"/>
  <c r="H167" i="1"/>
  <c r="H168" i="1"/>
  <c r="H50" i="1" l="1"/>
  <c r="H60" i="1"/>
  <c r="H59" i="1"/>
  <c r="H58" i="1"/>
  <c r="H67" i="1"/>
  <c r="H66" i="1"/>
  <c r="H71" i="1"/>
  <c r="H72" i="1"/>
  <c r="H102" i="1" l="1"/>
  <c r="H142" i="1" l="1"/>
  <c r="H146" i="1"/>
  <c r="H147" i="1"/>
  <c r="H148" i="1"/>
  <c r="H138" i="1"/>
  <c r="H19" i="1" l="1"/>
  <c r="H8" i="1"/>
  <c r="H9" i="1"/>
  <c r="H5" i="1"/>
  <c r="H6" i="1"/>
  <c r="H7" i="1"/>
  <c r="H10" i="1"/>
  <c r="H11" i="1"/>
  <c r="H12" i="1"/>
  <c r="H13" i="1"/>
  <c r="H14" i="1"/>
  <c r="H15" i="1"/>
  <c r="H16" i="1"/>
  <c r="H17" i="1"/>
  <c r="H18" i="1"/>
  <c r="H20" i="1"/>
  <c r="H21" i="1"/>
  <c r="H133" i="1" l="1"/>
  <c r="H134" i="1"/>
  <c r="H116" i="1"/>
  <c r="H115" i="1"/>
  <c r="H123" i="1"/>
  <c r="H107" i="1"/>
  <c r="H108" i="1"/>
  <c r="H109" i="1"/>
  <c r="H110" i="1"/>
  <c r="H111" i="1"/>
  <c r="H112" i="1"/>
  <c r="H104" i="1"/>
  <c r="H105" i="1"/>
  <c r="H106" i="1"/>
  <c r="H113" i="1"/>
  <c r="H114" i="1"/>
  <c r="H103" i="1"/>
  <c r="H4" i="1" l="1"/>
  <c r="H41" i="1" l="1"/>
  <c r="H42" i="1"/>
  <c r="H43" i="1"/>
  <c r="H44" i="1"/>
  <c r="H45" i="1"/>
  <c r="H46" i="1"/>
  <c r="H62" i="1" l="1"/>
  <c r="H61" i="1"/>
  <c r="H40" i="1"/>
  <c r="H39" i="1"/>
  <c r="H31" i="1"/>
  <c r="H30" i="1"/>
  <c r="H29" i="1"/>
  <c r="H28" i="1"/>
  <c r="H27" i="1"/>
  <c r="H24" i="1"/>
  <c r="H25" i="1"/>
  <c r="H26" i="1"/>
  <c r="H34" i="1"/>
  <c r="H35" i="1"/>
  <c r="H36" i="1"/>
  <c r="H37" i="1"/>
  <c r="H38" i="1"/>
  <c r="H48" i="1"/>
  <c r="H49" i="1"/>
  <c r="H51" i="1"/>
  <c r="H52" i="1"/>
  <c r="H53" i="1"/>
  <c r="H54" i="1"/>
  <c r="H55" i="1"/>
  <c r="H56" i="1"/>
  <c r="H57" i="1"/>
  <c r="H73" i="1"/>
  <c r="H74" i="1"/>
  <c r="H47" i="1"/>
  <c r="H63" i="1"/>
  <c r="H64" i="1"/>
  <c r="H65" i="1"/>
  <c r="H70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17" i="1"/>
  <c r="H118" i="1"/>
  <c r="H121" i="1"/>
  <c r="H122" i="1"/>
  <c r="H124" i="1"/>
  <c r="H125" i="1"/>
  <c r="H126" i="1"/>
  <c r="H127" i="1"/>
  <c r="H128" i="1"/>
  <c r="H129" i="1"/>
  <c r="H130" i="1"/>
  <c r="H131" i="1"/>
  <c r="H132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23" i="1"/>
  <c r="H22" i="1"/>
</calcChain>
</file>

<file path=xl/sharedStrings.xml><?xml version="1.0" encoding="utf-8"?>
<sst xmlns="http://schemas.openxmlformats.org/spreadsheetml/2006/main" count="2218" uniqueCount="627">
  <si>
    <t>품목</t>
    <phoneticPr fontId="1" type="noConversion"/>
  </si>
  <si>
    <t>명칭</t>
    <phoneticPr fontId="1" type="noConversion"/>
  </si>
  <si>
    <t>매입처</t>
    <phoneticPr fontId="1" type="noConversion"/>
  </si>
  <si>
    <t>매입가</t>
    <phoneticPr fontId="1" type="noConversion"/>
  </si>
  <si>
    <t>판매가</t>
    <phoneticPr fontId="1" type="noConversion"/>
  </si>
  <si>
    <t>인터넷가</t>
    <phoneticPr fontId="1" type="noConversion"/>
  </si>
  <si>
    <t>비고</t>
    <phoneticPr fontId="1" type="noConversion"/>
  </si>
  <si>
    <t>제조사</t>
    <phoneticPr fontId="1" type="noConversion"/>
  </si>
  <si>
    <t>화장지</t>
    <phoneticPr fontId="1" type="noConversion"/>
  </si>
  <si>
    <t>점보롤</t>
    <phoneticPr fontId="1" type="noConversion"/>
  </si>
  <si>
    <t>치수</t>
    <phoneticPr fontId="1" type="noConversion"/>
  </si>
  <si>
    <t>3겹*30롤</t>
    <phoneticPr fontId="1" type="noConversion"/>
  </si>
  <si>
    <t>코디</t>
    <phoneticPr fontId="1" type="noConversion"/>
  </si>
  <si>
    <t>숲속나무</t>
    <phoneticPr fontId="1" type="noConversion"/>
  </si>
  <si>
    <t>3겹*30롤</t>
    <phoneticPr fontId="1" type="noConversion"/>
  </si>
  <si>
    <t>유한그린텍</t>
    <phoneticPr fontId="1" type="noConversion"/>
  </si>
  <si>
    <t>쌍용</t>
    <phoneticPr fontId="1" type="noConversion"/>
  </si>
  <si>
    <t>주)부성</t>
    <phoneticPr fontId="1" type="noConversion"/>
  </si>
  <si>
    <t>탑월드</t>
    <phoneticPr fontId="1" type="noConversion"/>
  </si>
  <si>
    <t>매익율</t>
    <phoneticPr fontId="1" type="noConversion"/>
  </si>
  <si>
    <t>세제</t>
    <phoneticPr fontId="1" type="noConversion"/>
  </si>
  <si>
    <t>동부</t>
    <phoneticPr fontId="1" type="noConversion"/>
  </si>
  <si>
    <t>13kg</t>
    <phoneticPr fontId="1" type="noConversion"/>
  </si>
  <si>
    <t>13kg</t>
    <phoneticPr fontId="1" type="noConversion"/>
  </si>
  <si>
    <t>크린퐁</t>
    <phoneticPr fontId="1" type="noConversion"/>
  </si>
  <si>
    <t>빨래건조대(대)*보급형</t>
    <phoneticPr fontId="1" type="noConversion"/>
  </si>
  <si>
    <t>빨래건조대(미니)*보급형</t>
    <phoneticPr fontId="1" type="noConversion"/>
  </si>
  <si>
    <t>전기요(소)</t>
    <phoneticPr fontId="1" type="noConversion"/>
  </si>
  <si>
    <t>전기요(중)</t>
    <phoneticPr fontId="1" type="noConversion"/>
  </si>
  <si>
    <t>전기요(대)</t>
    <phoneticPr fontId="1" type="noConversion"/>
  </si>
  <si>
    <t>전기장판</t>
    <phoneticPr fontId="1" type="noConversion"/>
  </si>
  <si>
    <t>건조대</t>
    <phoneticPr fontId="1" type="noConversion"/>
  </si>
  <si>
    <t>114*2</t>
    <phoneticPr fontId="1" type="noConversion"/>
  </si>
  <si>
    <t>84*2</t>
    <phoneticPr fontId="1" type="noConversion"/>
  </si>
  <si>
    <t>곰표</t>
    <phoneticPr fontId="1" type="noConversion"/>
  </si>
  <si>
    <t>김치</t>
    <phoneticPr fontId="1" type="noConversion"/>
  </si>
  <si>
    <t>나우마트</t>
    <phoneticPr fontId="1" type="noConversion"/>
  </si>
  <si>
    <t>애경스파크</t>
    <phoneticPr fontId="1" type="noConversion"/>
  </si>
  <si>
    <t>5kg</t>
    <phoneticPr fontId="1" type="noConversion"/>
  </si>
  <si>
    <t>샤프란</t>
    <phoneticPr fontId="1" type="noConversion"/>
  </si>
  <si>
    <t>1600+1600</t>
    <phoneticPr fontId="1" type="noConversion"/>
  </si>
  <si>
    <t>LG생활건강</t>
    <phoneticPr fontId="1" type="noConversion"/>
  </si>
  <si>
    <t>복사용지</t>
    <phoneticPr fontId="1" type="noConversion"/>
  </si>
  <si>
    <t>A4용지</t>
    <phoneticPr fontId="1" type="noConversion"/>
  </si>
  <si>
    <t>한국제지</t>
    <phoneticPr fontId="1" type="noConversion"/>
  </si>
  <si>
    <t>평화</t>
    <phoneticPr fontId="1" type="noConversion"/>
  </si>
  <si>
    <t>더블A</t>
    <phoneticPr fontId="1" type="noConversion"/>
  </si>
  <si>
    <t>75g*250매*10개</t>
    <phoneticPr fontId="1" type="noConversion"/>
  </si>
  <si>
    <t>80g*500매*5개</t>
    <phoneticPr fontId="1" type="noConversion"/>
  </si>
  <si>
    <t>박스*22,000</t>
    <phoneticPr fontId="1" type="noConversion"/>
  </si>
  <si>
    <t>피죤</t>
    <phoneticPr fontId="1" type="noConversion"/>
  </si>
  <si>
    <t>(업소용)말통락스</t>
    <phoneticPr fontId="1" type="noConversion"/>
  </si>
  <si>
    <t>(업소용)말통퐁퐁</t>
    <phoneticPr fontId="1" type="noConversion"/>
  </si>
  <si>
    <t>콘센트</t>
    <phoneticPr fontId="1" type="noConversion"/>
  </si>
  <si>
    <t>다우니(리필)</t>
    <phoneticPr fontId="1" type="noConversion"/>
  </si>
  <si>
    <t>다우니(용기)</t>
    <phoneticPr fontId="1" type="noConversion"/>
  </si>
  <si>
    <t>700ml</t>
    <phoneticPr fontId="1" type="noConversion"/>
  </si>
  <si>
    <t>1L</t>
    <phoneticPr fontId="1" type="noConversion"/>
  </si>
  <si>
    <t>개별멀티탭3구</t>
    <phoneticPr fontId="1" type="noConversion"/>
  </si>
  <si>
    <t>1.5M</t>
    <phoneticPr fontId="1" type="noConversion"/>
  </si>
  <si>
    <t>개별멀티탭3구</t>
    <phoneticPr fontId="1" type="noConversion"/>
  </si>
  <si>
    <t>2.5M</t>
    <phoneticPr fontId="1" type="noConversion"/>
  </si>
  <si>
    <t>4.5M</t>
    <phoneticPr fontId="1" type="noConversion"/>
  </si>
  <si>
    <t>개별멀티탭3구</t>
    <phoneticPr fontId="1" type="noConversion"/>
  </si>
  <si>
    <t>접지멀티탭3구</t>
    <phoneticPr fontId="1" type="noConversion"/>
  </si>
  <si>
    <t>접지멀티탭3구</t>
    <phoneticPr fontId="1" type="noConversion"/>
  </si>
  <si>
    <t>1.5M</t>
    <phoneticPr fontId="1" type="noConversion"/>
  </si>
  <si>
    <t>8M</t>
    <phoneticPr fontId="1" type="noConversion"/>
  </si>
  <si>
    <t>67.5*180</t>
    <phoneticPr fontId="1" type="noConversion"/>
  </si>
  <si>
    <t>100*180</t>
    <phoneticPr fontId="1" type="noConversion"/>
  </si>
  <si>
    <t>135*180</t>
    <phoneticPr fontId="1" type="noConversion"/>
  </si>
  <si>
    <t>고급전기요(소)</t>
    <phoneticPr fontId="1" type="noConversion"/>
  </si>
  <si>
    <t>고급전기요(중)</t>
    <phoneticPr fontId="1" type="noConversion"/>
  </si>
  <si>
    <t>고급전기요(대)</t>
    <phoneticPr fontId="1" type="noConversion"/>
  </si>
  <si>
    <t>하나로*오성</t>
    <phoneticPr fontId="1" type="noConversion"/>
  </si>
  <si>
    <t>오성</t>
    <phoneticPr fontId="1" type="noConversion"/>
  </si>
  <si>
    <t>잡화</t>
    <phoneticPr fontId="1" type="noConversion"/>
  </si>
  <si>
    <t>아로마디퓨져(용기)</t>
    <phoneticPr fontId="1" type="noConversion"/>
  </si>
  <si>
    <t>아로마디퓨져(리필)</t>
    <phoneticPr fontId="1" type="noConversion"/>
  </si>
  <si>
    <t>150ML</t>
    <phoneticPr fontId="1" type="noConversion"/>
  </si>
  <si>
    <t>200ML</t>
    <phoneticPr fontId="1" type="noConversion"/>
  </si>
  <si>
    <t>산도깨비</t>
    <phoneticPr fontId="1" type="noConversion"/>
  </si>
  <si>
    <t>산도깨비</t>
    <phoneticPr fontId="1" type="noConversion"/>
  </si>
  <si>
    <t>충전기</t>
    <phoneticPr fontId="1" type="noConversion"/>
  </si>
  <si>
    <t>듀얼초고속충전기</t>
    <phoneticPr fontId="1" type="noConversion"/>
  </si>
  <si>
    <t>인지텔레콤</t>
    <phoneticPr fontId="1" type="noConversion"/>
  </si>
  <si>
    <t>USB*3100mA*5핀</t>
    <phoneticPr fontId="1" type="noConversion"/>
  </si>
  <si>
    <t>2000mA*5핀</t>
    <phoneticPr fontId="1" type="noConversion"/>
  </si>
  <si>
    <t>고용량.고속충전</t>
    <phoneticPr fontId="1" type="noConversion"/>
  </si>
  <si>
    <t>국산정품</t>
    <phoneticPr fontId="1" type="noConversion"/>
  </si>
  <si>
    <t>애니컵종이위생컵</t>
    <phoneticPr fontId="1" type="noConversion"/>
  </si>
  <si>
    <t>1000개</t>
    <phoneticPr fontId="1" type="noConversion"/>
  </si>
  <si>
    <t>텐트매트</t>
    <phoneticPr fontId="1" type="noConversion"/>
  </si>
  <si>
    <t>가족이야기매트</t>
    <phoneticPr fontId="1" type="noConversion"/>
  </si>
  <si>
    <t>140*200(무지)</t>
    <phoneticPr fontId="1" type="noConversion"/>
  </si>
  <si>
    <t>200*240(무지)</t>
    <phoneticPr fontId="1" type="noConversion"/>
  </si>
  <si>
    <t>200*240(칼라)</t>
    <phoneticPr fontId="1" type="noConversion"/>
  </si>
  <si>
    <t>하이썬부탄가스</t>
    <phoneticPr fontId="1" type="noConversion"/>
  </si>
  <si>
    <t>4p</t>
    <phoneticPr fontId="1" type="noConversion"/>
  </si>
  <si>
    <t>꽃남염모제</t>
    <phoneticPr fontId="1" type="noConversion"/>
  </si>
  <si>
    <t>흑색</t>
    <phoneticPr fontId="1" type="noConversion"/>
  </si>
  <si>
    <t>부영</t>
    <phoneticPr fontId="1" type="noConversion"/>
  </si>
  <si>
    <t>화장품</t>
    <phoneticPr fontId="1" type="noConversion"/>
  </si>
  <si>
    <t>꽃남옴므로션</t>
    <phoneticPr fontId="1" type="noConversion"/>
  </si>
  <si>
    <t>꽃남옴므스킨</t>
    <phoneticPr fontId="1" type="noConversion"/>
  </si>
  <si>
    <t>140ml</t>
    <phoneticPr fontId="1" type="noConversion"/>
  </si>
  <si>
    <t>140ml</t>
    <phoneticPr fontId="1" type="noConversion"/>
  </si>
  <si>
    <t>마몽드로션</t>
    <phoneticPr fontId="1" type="noConversion"/>
  </si>
  <si>
    <t>320ml</t>
    <phoneticPr fontId="1" type="noConversion"/>
  </si>
  <si>
    <t>320ml</t>
    <phoneticPr fontId="1" type="noConversion"/>
  </si>
  <si>
    <t>마몽드스킨</t>
    <phoneticPr fontId="1" type="noConversion"/>
  </si>
  <si>
    <t>음료</t>
    <phoneticPr fontId="1" type="noConversion"/>
  </si>
  <si>
    <t>검은콩칼슘두유</t>
    <phoneticPr fontId="1" type="noConversion"/>
  </si>
  <si>
    <t>24개*195ml</t>
    <phoneticPr fontId="1" type="noConversion"/>
  </si>
  <si>
    <t>삼육</t>
    <phoneticPr fontId="1" type="noConversion"/>
  </si>
  <si>
    <t>검은콩.호두.아몬드</t>
    <phoneticPr fontId="1" type="noConversion"/>
  </si>
  <si>
    <t>비타500</t>
    <phoneticPr fontId="1" type="noConversion"/>
  </si>
  <si>
    <t>100ml*20개</t>
    <phoneticPr fontId="1" type="noConversion"/>
  </si>
  <si>
    <t>고려</t>
    <phoneticPr fontId="1" type="noConversion"/>
  </si>
  <si>
    <t>박카스</t>
    <phoneticPr fontId="1" type="noConversion"/>
  </si>
  <si>
    <t>120ml*20개</t>
    <phoneticPr fontId="1" type="noConversion"/>
  </si>
  <si>
    <t>홍삼원</t>
    <phoneticPr fontId="1" type="noConversion"/>
  </si>
  <si>
    <t>삼육</t>
    <phoneticPr fontId="1" type="noConversion"/>
  </si>
  <si>
    <t>자연은</t>
    <phoneticPr fontId="1" type="noConversion"/>
  </si>
  <si>
    <t>웅진자연은종합음료세트</t>
    <phoneticPr fontId="1" type="noConversion"/>
  </si>
  <si>
    <t>180ml*12개</t>
    <phoneticPr fontId="1" type="noConversion"/>
  </si>
  <si>
    <t>선풍기</t>
    <phoneticPr fontId="1" type="noConversion"/>
  </si>
  <si>
    <t>스탠드선풍기CZ-HB2167</t>
    <phoneticPr fontId="1" type="noConversion"/>
  </si>
  <si>
    <t>16"</t>
    <phoneticPr fontId="1" type="noConversion"/>
  </si>
  <si>
    <t>대웅</t>
    <phoneticPr fontId="1" type="noConversion"/>
  </si>
  <si>
    <t>JN</t>
    <phoneticPr fontId="1" type="noConversion"/>
  </si>
  <si>
    <t>스탠드선풍기NDD-1171B</t>
    <phoneticPr fontId="1" type="noConversion"/>
  </si>
  <si>
    <t>퀸센스</t>
    <phoneticPr fontId="1" type="noConversion"/>
  </si>
  <si>
    <t>탑월드</t>
    <phoneticPr fontId="1" type="noConversion"/>
  </si>
  <si>
    <t>스탠드선풍기QSF-K100</t>
    <phoneticPr fontId="1" type="noConversion"/>
  </si>
  <si>
    <t>14"</t>
    <phoneticPr fontId="1" type="noConversion"/>
  </si>
  <si>
    <t>박스팬선풍기</t>
    <phoneticPr fontId="1" type="noConversion"/>
  </si>
  <si>
    <t>10"</t>
    <phoneticPr fontId="1" type="noConversion"/>
  </si>
  <si>
    <t>벽걸이선풍기QSF-K430</t>
    <phoneticPr fontId="1" type="noConversion"/>
  </si>
  <si>
    <t>퀸센스</t>
    <phoneticPr fontId="1" type="noConversion"/>
  </si>
  <si>
    <t>주전자</t>
    <phoneticPr fontId="1" type="noConversion"/>
  </si>
  <si>
    <t>유리포트(J1300망)</t>
    <phoneticPr fontId="1" type="noConversion"/>
  </si>
  <si>
    <t>보고나라</t>
    <phoneticPr fontId="1" type="noConversion"/>
  </si>
  <si>
    <t>유리포트(J1600망)</t>
    <phoneticPr fontId="1" type="noConversion"/>
  </si>
  <si>
    <t>유리포트(J2200망)</t>
    <phoneticPr fontId="1" type="noConversion"/>
  </si>
  <si>
    <t>유리포트(J2600망)</t>
    <phoneticPr fontId="1" type="noConversion"/>
  </si>
  <si>
    <t>유리포트(J3000망)</t>
    <phoneticPr fontId="1" type="noConversion"/>
  </si>
  <si>
    <t>코스모주전자</t>
    <phoneticPr fontId="1" type="noConversion"/>
  </si>
  <si>
    <t>1L</t>
    <phoneticPr fontId="1" type="noConversion"/>
  </si>
  <si>
    <t>2L</t>
  </si>
  <si>
    <t>3L</t>
  </si>
  <si>
    <t>7L</t>
    <phoneticPr fontId="1" type="noConversion"/>
  </si>
  <si>
    <t>코카코</t>
    <phoneticPr fontId="1" type="noConversion"/>
  </si>
  <si>
    <t>벌꿀</t>
    <phoneticPr fontId="1" type="noConversion"/>
  </si>
  <si>
    <t>한방주전자</t>
    <phoneticPr fontId="1" type="noConversion"/>
  </si>
  <si>
    <t>탑월드</t>
    <phoneticPr fontId="1" type="noConversion"/>
  </si>
  <si>
    <t>5L</t>
  </si>
  <si>
    <t>7L</t>
    <phoneticPr fontId="1" type="noConversion"/>
  </si>
  <si>
    <t>밤꿀</t>
    <phoneticPr fontId="1" type="noConversion"/>
  </si>
  <si>
    <t>아카시아꿀</t>
    <phoneticPr fontId="1" type="noConversion"/>
  </si>
  <si>
    <t>화분</t>
    <phoneticPr fontId="1" type="noConversion"/>
  </si>
  <si>
    <t>로얄제리</t>
    <phoneticPr fontId="1" type="noConversion"/>
  </si>
  <si>
    <t>1.3L</t>
    <phoneticPr fontId="1" type="noConversion"/>
  </si>
  <si>
    <t>1.6L</t>
    <phoneticPr fontId="1" type="noConversion"/>
  </si>
  <si>
    <t>2.2L</t>
    <phoneticPr fontId="1" type="noConversion"/>
  </si>
  <si>
    <t>2.6L</t>
    <phoneticPr fontId="1" type="noConversion"/>
  </si>
  <si>
    <t>3L</t>
    <phoneticPr fontId="1" type="noConversion"/>
  </si>
  <si>
    <t>해담</t>
    <phoneticPr fontId="1" type="noConversion"/>
  </si>
  <si>
    <t>배추김치</t>
    <phoneticPr fontId="1" type="noConversion"/>
  </si>
  <si>
    <t>백김치</t>
    <phoneticPr fontId="1" type="noConversion"/>
  </si>
  <si>
    <t>총각김치</t>
    <phoneticPr fontId="1" type="noConversion"/>
  </si>
  <si>
    <t>섞박지</t>
    <phoneticPr fontId="1" type="noConversion"/>
  </si>
  <si>
    <t>깍두기</t>
    <phoneticPr fontId="1" type="noConversion"/>
  </si>
  <si>
    <t>열무김치</t>
    <phoneticPr fontId="1" type="noConversion"/>
  </si>
  <si>
    <t>무말랭이</t>
    <phoneticPr fontId="1" type="noConversion"/>
  </si>
  <si>
    <t>깻잎김치</t>
    <phoneticPr fontId="1" type="noConversion"/>
  </si>
  <si>
    <t>묵은지김치</t>
    <phoneticPr fontId="1" type="noConversion"/>
  </si>
  <si>
    <t>밀대</t>
    <phoneticPr fontId="1" type="noConversion"/>
  </si>
  <si>
    <t>체중계</t>
    <phoneticPr fontId="1" type="noConversion"/>
  </si>
  <si>
    <t>GF</t>
    <phoneticPr fontId="1" type="noConversion"/>
  </si>
  <si>
    <t>탑월드</t>
    <phoneticPr fontId="1" type="noConversion"/>
  </si>
  <si>
    <t>카스디지털체중계(블루)</t>
    <phoneticPr fontId="1" type="noConversion"/>
  </si>
  <si>
    <t>레드전자식체중계</t>
    <phoneticPr fontId="1" type="noConversion"/>
  </si>
  <si>
    <t>누드전자식체중계</t>
    <phoneticPr fontId="1" type="noConversion"/>
  </si>
  <si>
    <t>바디기계식체중계</t>
    <phoneticPr fontId="1" type="noConversion"/>
  </si>
  <si>
    <t>디지털체중계유로슬림</t>
    <phoneticPr fontId="1" type="noConversion"/>
  </si>
  <si>
    <t>디지털체중계DLS-290R</t>
    <phoneticPr fontId="1" type="noConversion"/>
  </si>
  <si>
    <t>행거</t>
    <phoneticPr fontId="1" type="noConversion"/>
  </si>
  <si>
    <t>크롬메탈선반</t>
    <phoneticPr fontId="1" type="noConversion"/>
  </si>
  <si>
    <t>탑월드</t>
    <phoneticPr fontId="1" type="noConversion"/>
  </si>
  <si>
    <t>340*750*1200*4단</t>
    <phoneticPr fontId="1" type="noConversion"/>
  </si>
  <si>
    <t>행거4단*고급형</t>
  </si>
  <si>
    <t>행거1단*고급형</t>
    <phoneticPr fontId="1" type="noConversion"/>
  </si>
  <si>
    <t>행거2단*고급형</t>
  </si>
  <si>
    <t>행거3단*고급형</t>
  </si>
  <si>
    <t>시스템행거1단</t>
    <phoneticPr fontId="1" type="noConversion"/>
  </si>
  <si>
    <t>시스템행거2단</t>
  </si>
  <si>
    <t>시스템행거3단</t>
  </si>
  <si>
    <t>시스템행거4단</t>
  </si>
  <si>
    <t>이동식행거1단*수납형</t>
    <phoneticPr fontId="1" type="noConversion"/>
  </si>
  <si>
    <t>이동식행거1단*고급형</t>
    <phoneticPr fontId="1" type="noConversion"/>
  </si>
  <si>
    <t>38Ø/H220-260/W80-135*KT</t>
    <phoneticPr fontId="1" type="noConversion"/>
  </si>
  <si>
    <t>38Ø/H220-260*KT</t>
    <phoneticPr fontId="1" type="noConversion"/>
  </si>
  <si>
    <t>38Ø/H220-260/W150-260*KT</t>
    <phoneticPr fontId="1" type="noConversion"/>
  </si>
  <si>
    <t>세탁기선반</t>
    <phoneticPr fontId="1" type="noConversion"/>
  </si>
  <si>
    <t>25Ø/H220-260*KT</t>
    <phoneticPr fontId="1" type="noConversion"/>
  </si>
  <si>
    <t>25Ø/H220-260/W65-115*KT</t>
    <phoneticPr fontId="1" type="noConversion"/>
  </si>
  <si>
    <t>25Ø/H220-260/W115-220*KT</t>
    <phoneticPr fontId="1" type="noConversion"/>
  </si>
  <si>
    <t>25Ø/H220-260/W130-230*KT</t>
    <phoneticPr fontId="1" type="noConversion"/>
  </si>
  <si>
    <t>32Ø/*43*86*100-174KT</t>
    <phoneticPr fontId="1" type="noConversion"/>
  </si>
  <si>
    <t>이동식행거1단*일반형</t>
    <phoneticPr fontId="1" type="noConversion"/>
  </si>
  <si>
    <t>선반</t>
    <phoneticPr fontId="1" type="noConversion"/>
  </si>
  <si>
    <t>350*600*1200*4단</t>
    <phoneticPr fontId="1" type="noConversion"/>
  </si>
  <si>
    <t>32Ø/*43*51*68-112KT</t>
    <phoneticPr fontId="1" type="noConversion"/>
  </si>
  <si>
    <t>고급어린이이동식행거*수납형</t>
    <phoneticPr fontId="1" type="noConversion"/>
  </si>
  <si>
    <t>911골프옷걸이</t>
    <phoneticPr fontId="1" type="noConversion"/>
  </si>
  <si>
    <t>리스킹</t>
    <phoneticPr fontId="1" type="noConversion"/>
  </si>
  <si>
    <t>2자세트</t>
    <phoneticPr fontId="1" type="noConversion"/>
  </si>
  <si>
    <t>대한</t>
    <phoneticPr fontId="1" type="noConversion"/>
  </si>
  <si>
    <t>3자세트</t>
    <phoneticPr fontId="1" type="noConversion"/>
  </si>
  <si>
    <t>옛날과자</t>
    <phoneticPr fontId="1" type="noConversion"/>
  </si>
  <si>
    <t>오란다</t>
    <phoneticPr fontId="1" type="noConversion"/>
  </si>
  <si>
    <t>생강맛</t>
    <phoneticPr fontId="1" type="noConversion"/>
  </si>
  <si>
    <t>이브콘</t>
    <phoneticPr fontId="1" type="noConversion"/>
  </si>
  <si>
    <t>백옥콘</t>
    <phoneticPr fontId="1" type="noConversion"/>
  </si>
  <si>
    <t>매직벨크로청소기</t>
    <phoneticPr fontId="1" type="noConversion"/>
  </si>
  <si>
    <t>칠산</t>
    <phoneticPr fontId="1" type="noConversion"/>
  </si>
  <si>
    <t>매직청소기*싹싹</t>
    <phoneticPr fontId="1" type="noConversion"/>
  </si>
  <si>
    <t>아폴로</t>
    <phoneticPr fontId="1" type="noConversion"/>
  </si>
  <si>
    <t>세창</t>
    <phoneticPr fontId="1" type="noConversion"/>
  </si>
  <si>
    <t>세창마포대(+청마포)</t>
    <phoneticPr fontId="1" type="noConversion"/>
  </si>
  <si>
    <t>청마포리필</t>
    <phoneticPr fontId="1" type="noConversion"/>
  </si>
  <si>
    <t>유리창청소기</t>
    <phoneticPr fontId="1" type="noConversion"/>
  </si>
  <si>
    <t>극세사</t>
    <phoneticPr fontId="1" type="noConversion"/>
  </si>
  <si>
    <t>BY</t>
    <phoneticPr fontId="1" type="noConversion"/>
  </si>
  <si>
    <t>쇼핑카</t>
    <phoneticPr fontId="1" type="noConversion"/>
  </si>
  <si>
    <t>도금쇼핑카*대</t>
    <phoneticPr fontId="1" type="noConversion"/>
  </si>
  <si>
    <t>도금쇼핑카*소</t>
    <phoneticPr fontId="1" type="noConversion"/>
  </si>
  <si>
    <t>29.5*35.5*H32</t>
    <phoneticPr fontId="1" type="noConversion"/>
  </si>
  <si>
    <t>34.5*39*H34.5</t>
    <phoneticPr fontId="1" type="noConversion"/>
  </si>
  <si>
    <t>클래식핸드캐리어</t>
    <phoneticPr fontId="1" type="noConversion"/>
  </si>
  <si>
    <t>보자기형</t>
    <phoneticPr fontId="1" type="noConversion"/>
  </si>
  <si>
    <t>프리미엄핸드캐리어</t>
    <phoneticPr fontId="1" type="noConversion"/>
  </si>
  <si>
    <t>10kg</t>
    <phoneticPr fontId="1" type="noConversion"/>
  </si>
  <si>
    <t>5kg</t>
    <phoneticPr fontId="1" type="noConversion"/>
  </si>
  <si>
    <t>1kg</t>
    <phoneticPr fontId="1" type="noConversion"/>
  </si>
  <si>
    <t>1kg</t>
    <phoneticPr fontId="1" type="noConversion"/>
  </si>
  <si>
    <t>해담</t>
    <phoneticPr fontId="1" type="noConversion"/>
  </si>
  <si>
    <t>맛김치</t>
    <phoneticPr fontId="1" type="noConversion"/>
  </si>
  <si>
    <t>옛날사탕</t>
    <phoneticPr fontId="1" type="noConversion"/>
  </si>
  <si>
    <t>흑사탕</t>
    <phoneticPr fontId="1" type="noConversion"/>
  </si>
  <si>
    <t>죽염사탕</t>
    <phoneticPr fontId="1" type="noConversion"/>
  </si>
  <si>
    <t>마블캔디</t>
    <phoneticPr fontId="1" type="noConversion"/>
  </si>
  <si>
    <t>4개묶음</t>
    <phoneticPr fontId="1" type="noConversion"/>
  </si>
  <si>
    <t>4개묶음</t>
    <phoneticPr fontId="1" type="noConversion"/>
  </si>
  <si>
    <t>박하사탕</t>
    <phoneticPr fontId="1" type="noConversion"/>
  </si>
  <si>
    <t>달고나</t>
    <phoneticPr fontId="1" type="noConversion"/>
  </si>
  <si>
    <t>옛날과자.사탕</t>
    <phoneticPr fontId="1" type="noConversion"/>
  </si>
  <si>
    <t>마블캔디</t>
    <phoneticPr fontId="1" type="noConversion"/>
  </si>
  <si>
    <t>뻥튀기</t>
    <phoneticPr fontId="1" type="noConversion"/>
  </si>
  <si>
    <t>밥상</t>
    <phoneticPr fontId="1" type="noConversion"/>
  </si>
  <si>
    <t>다용도밥상</t>
    <phoneticPr fontId="1" type="noConversion"/>
  </si>
  <si>
    <t>다용도캐리어</t>
    <phoneticPr fontId="1" type="noConversion"/>
  </si>
  <si>
    <t>대*560*800</t>
    <phoneticPr fontId="1" type="noConversion"/>
  </si>
  <si>
    <t>중*480*720</t>
    <phoneticPr fontId="1" type="noConversion"/>
  </si>
  <si>
    <t>소*450*600</t>
    <phoneticPr fontId="1" type="noConversion"/>
  </si>
  <si>
    <t>흑색</t>
    <phoneticPr fontId="1" type="noConversion"/>
  </si>
  <si>
    <t>흑갈색</t>
    <phoneticPr fontId="1" type="noConversion"/>
  </si>
  <si>
    <t>자연갈색</t>
    <phoneticPr fontId="1" type="noConversion"/>
  </si>
  <si>
    <t>염색약</t>
    <phoneticPr fontId="1" type="noConversion"/>
  </si>
  <si>
    <t>N1</t>
    <phoneticPr fontId="1" type="noConversion"/>
  </si>
  <si>
    <t>N6</t>
    <phoneticPr fontId="1" type="noConversion"/>
  </si>
  <si>
    <t>N3</t>
    <phoneticPr fontId="1" type="noConversion"/>
  </si>
  <si>
    <t>BY</t>
    <phoneticPr fontId="1" type="noConversion"/>
  </si>
  <si>
    <t>세탁세제</t>
    <phoneticPr fontId="1" type="noConversion"/>
  </si>
  <si>
    <t>스파크리필</t>
    <phoneticPr fontId="1" type="noConversion"/>
  </si>
  <si>
    <t>3kg</t>
    <phoneticPr fontId="1" type="noConversion"/>
  </si>
  <si>
    <t>스파크카툰</t>
    <phoneticPr fontId="1" type="noConversion"/>
  </si>
  <si>
    <t>DB</t>
    <phoneticPr fontId="1" type="noConversion"/>
  </si>
  <si>
    <t>38Ø/H220-260/W80-135</t>
    <phoneticPr fontId="1" type="noConversion"/>
  </si>
  <si>
    <t>38Ø/H220-260/W150-260</t>
    <phoneticPr fontId="1" type="noConversion"/>
  </si>
  <si>
    <t>25Ø/H220-260</t>
    <phoneticPr fontId="1" type="noConversion"/>
  </si>
  <si>
    <t>25Ø/H220-260/W65-115</t>
    <phoneticPr fontId="1" type="noConversion"/>
  </si>
  <si>
    <t>25Ø/H220-260/W115-220</t>
    <phoneticPr fontId="1" type="noConversion"/>
  </si>
  <si>
    <t>25Ø/H220-260/W130-230</t>
    <phoneticPr fontId="1" type="noConversion"/>
  </si>
  <si>
    <t>32Ø/*43*86*100-174</t>
    <phoneticPr fontId="1" type="noConversion"/>
  </si>
  <si>
    <t>32Ø/*43*51*68-112</t>
    <phoneticPr fontId="1" type="noConversion"/>
  </si>
  <si>
    <t>밀대리스킹</t>
    <phoneticPr fontId="1" type="noConversion"/>
  </si>
  <si>
    <t>밀대리스킹</t>
    <phoneticPr fontId="1" type="noConversion"/>
  </si>
  <si>
    <t>오란다/생강맛/이브콘/백옥콘</t>
    <phoneticPr fontId="1" type="noConversion"/>
  </si>
  <si>
    <t>195ml*24개</t>
    <phoneticPr fontId="1" type="noConversion"/>
  </si>
  <si>
    <t>195ml*15개</t>
    <phoneticPr fontId="1" type="noConversion"/>
  </si>
  <si>
    <t>삼육검은콩칼슘두유</t>
    <phoneticPr fontId="1" type="noConversion"/>
  </si>
  <si>
    <t>삼육검은콩.호두.아몬드</t>
    <phoneticPr fontId="1" type="noConversion"/>
  </si>
  <si>
    <t>중량.치수</t>
    <phoneticPr fontId="1" type="noConversion"/>
  </si>
  <si>
    <t>•택배비3,000            •배송시무료</t>
    <phoneticPr fontId="1" type="noConversion"/>
  </si>
  <si>
    <t>천연밤꿀</t>
    <phoneticPr fontId="1" type="noConversion"/>
  </si>
  <si>
    <t>천연아카시아꿀</t>
    <phoneticPr fontId="1" type="noConversion"/>
  </si>
  <si>
    <t>천연잡화</t>
    <phoneticPr fontId="1" type="noConversion"/>
  </si>
  <si>
    <t>천연화분</t>
    <phoneticPr fontId="1" type="noConversion"/>
  </si>
  <si>
    <t>천연로얄제리</t>
    <phoneticPr fontId="1" type="noConversion"/>
  </si>
  <si>
    <t>천연프로폴리스</t>
    <phoneticPr fontId="1" type="noConversion"/>
  </si>
  <si>
    <t>흑사탕/죽염사탕/박하사탕/마블캔디</t>
    <phoneticPr fontId="1" type="noConversion"/>
  </si>
  <si>
    <t>달고나/마블캔디/백옥콘/뻥튀기</t>
    <phoneticPr fontId="1" type="noConversion"/>
  </si>
  <si>
    <t>밥상</t>
    <phoneticPr fontId="1" type="noConversion"/>
  </si>
  <si>
    <t>포리폴리스</t>
    <phoneticPr fontId="1" type="noConversion"/>
  </si>
  <si>
    <t>5kg</t>
    <phoneticPr fontId="1" type="noConversion"/>
  </si>
  <si>
    <t>조립이동식크롬메탈선반</t>
    <phoneticPr fontId="1" type="noConversion"/>
  </si>
  <si>
    <t>조립이동식크롬메탈선반</t>
    <phoneticPr fontId="1" type="noConversion"/>
  </si>
  <si>
    <t>종이컵</t>
    <phoneticPr fontId="1" type="noConversion"/>
  </si>
  <si>
    <t>번호</t>
    <phoneticPr fontId="1" type="noConversion"/>
  </si>
  <si>
    <t>명품김치</t>
    <phoneticPr fontId="1" type="noConversion"/>
  </si>
  <si>
    <t>더블A용지</t>
    <phoneticPr fontId="1" type="noConversion"/>
  </si>
  <si>
    <t>꽃남흑색</t>
    <phoneticPr fontId="1" type="noConversion"/>
  </si>
  <si>
    <t>꽃남흑갈색</t>
    <phoneticPr fontId="1" type="noConversion"/>
  </si>
  <si>
    <t>꽃남자연갈색</t>
    <phoneticPr fontId="1" type="noConversion"/>
  </si>
  <si>
    <t>천연벌꿀</t>
    <phoneticPr fontId="1" type="noConversion"/>
  </si>
  <si>
    <t>방향제</t>
    <phoneticPr fontId="1" type="noConversion"/>
  </si>
  <si>
    <t>부탄가스</t>
    <phoneticPr fontId="1" type="noConversion"/>
  </si>
  <si>
    <t>방향제</t>
    <phoneticPr fontId="1" type="noConversion"/>
  </si>
  <si>
    <t>컷터기</t>
    <phoneticPr fontId="1" type="noConversion"/>
  </si>
  <si>
    <t>물레방아우리캇타기1호</t>
    <phoneticPr fontId="1" type="noConversion"/>
  </si>
  <si>
    <t>흑갈색</t>
    <phoneticPr fontId="1" type="noConversion"/>
  </si>
  <si>
    <t>자연갈색</t>
    <phoneticPr fontId="1" type="noConversion"/>
  </si>
  <si>
    <t>휴대용가스렌지(슈퍼탈렌트)</t>
    <phoneticPr fontId="1" type="noConversion"/>
  </si>
  <si>
    <t>휴대용가스렌지(썬터치)</t>
    <phoneticPr fontId="1" type="noConversion"/>
  </si>
  <si>
    <t>물레방아우리컷터기1호</t>
    <phoneticPr fontId="1" type="noConversion"/>
  </si>
  <si>
    <t>가스렌지</t>
    <phoneticPr fontId="1" type="noConversion"/>
  </si>
  <si>
    <t>USB</t>
    <phoneticPr fontId="1" type="noConversion"/>
  </si>
  <si>
    <t>YJ</t>
    <phoneticPr fontId="1" type="noConversion"/>
  </si>
  <si>
    <t>액센</t>
    <phoneticPr fontId="1" type="noConversion"/>
  </si>
  <si>
    <t>USB32G</t>
    <phoneticPr fontId="1" type="noConversion"/>
  </si>
  <si>
    <t>USB16G</t>
    <phoneticPr fontId="1" type="noConversion"/>
  </si>
  <si>
    <t>USB8G</t>
    <phoneticPr fontId="1" type="noConversion"/>
  </si>
  <si>
    <t>32G</t>
    <phoneticPr fontId="1" type="noConversion"/>
  </si>
  <si>
    <t>16G</t>
    <phoneticPr fontId="1" type="noConversion"/>
  </si>
  <si>
    <t>8G</t>
    <phoneticPr fontId="1" type="noConversion"/>
  </si>
  <si>
    <t>조립선반</t>
    <phoneticPr fontId="1" type="noConversion"/>
  </si>
  <si>
    <t>가스렌지</t>
    <phoneticPr fontId="1" type="noConversion"/>
  </si>
  <si>
    <t>가스렌지</t>
    <phoneticPr fontId="1" type="noConversion"/>
  </si>
  <si>
    <t>LED등</t>
    <phoneticPr fontId="1" type="noConversion"/>
  </si>
  <si>
    <t>히포LED일자등</t>
    <phoneticPr fontId="1" type="noConversion"/>
  </si>
  <si>
    <t>30W</t>
    <phoneticPr fontId="1" type="noConversion"/>
  </si>
  <si>
    <t>DLFL-238C</t>
    <phoneticPr fontId="1" type="noConversion"/>
  </si>
  <si>
    <t>히포LED일자등*30W</t>
    <phoneticPr fontId="1" type="noConversion"/>
  </si>
  <si>
    <t>헤드랜턴</t>
    <phoneticPr fontId="1" type="noConversion"/>
  </si>
  <si>
    <t>헤드랜턴</t>
    <phoneticPr fontId="1" type="noConversion"/>
  </si>
  <si>
    <t>LED19구</t>
    <phoneticPr fontId="1" type="noConversion"/>
  </si>
  <si>
    <t>건전지별도</t>
    <phoneticPr fontId="1" type="noConversion"/>
  </si>
  <si>
    <t>건전지별도</t>
    <phoneticPr fontId="1" type="noConversion"/>
  </si>
  <si>
    <t>종이컵</t>
    <phoneticPr fontId="1" type="noConversion"/>
  </si>
  <si>
    <t>코디*3겹*30롤</t>
    <phoneticPr fontId="1" type="noConversion"/>
  </si>
  <si>
    <t>숲속나무*3겹*30롤</t>
    <phoneticPr fontId="1" type="noConversion"/>
  </si>
  <si>
    <t>품목</t>
    <phoneticPr fontId="1" type="noConversion"/>
  </si>
  <si>
    <t>점보롤</t>
    <phoneticPr fontId="1" type="noConversion"/>
  </si>
  <si>
    <t>업체명</t>
    <phoneticPr fontId="1" type="noConversion"/>
  </si>
  <si>
    <t>유한그린텍</t>
    <phoneticPr fontId="1" type="noConversion"/>
  </si>
  <si>
    <t>전화번호</t>
    <phoneticPr fontId="1" type="noConversion"/>
  </si>
  <si>
    <t>주소</t>
    <phoneticPr fontId="1" type="noConversion"/>
  </si>
  <si>
    <t>비고</t>
    <phoneticPr fontId="1" type="noConversion"/>
  </si>
  <si>
    <t>055-325-7814</t>
    <phoneticPr fontId="1" type="noConversion"/>
  </si>
  <si>
    <t>김해시 칠산로 223번길6-25/이동241-5</t>
    <phoneticPr fontId="1" type="noConversion"/>
  </si>
  <si>
    <t>김해시 내동 171-4</t>
    <phoneticPr fontId="1" type="noConversion"/>
  </si>
  <si>
    <t>2겹*16롤*300M</t>
    <phoneticPr fontId="1" type="noConversion"/>
  </si>
  <si>
    <t>점보롤*2겹*16롤*300M</t>
    <phoneticPr fontId="1" type="noConversion"/>
  </si>
  <si>
    <t>모나리자2000</t>
    <phoneticPr fontId="1" type="noConversion"/>
  </si>
  <si>
    <t>051-305-8973</t>
    <phoneticPr fontId="1" type="noConversion"/>
  </si>
  <si>
    <t>부산 사상구 모라로 219번길173</t>
    <phoneticPr fontId="1" type="noConversion"/>
  </si>
  <si>
    <t>애견</t>
    <phoneticPr fontId="1" type="noConversion"/>
  </si>
  <si>
    <t>도그랑골드(자견)</t>
    <phoneticPr fontId="1" type="noConversion"/>
  </si>
  <si>
    <t>용기</t>
    <phoneticPr fontId="1" type="noConversion"/>
  </si>
  <si>
    <t>애견</t>
    <phoneticPr fontId="1" type="noConversion"/>
  </si>
  <si>
    <t>도그랑골드(자견사료)</t>
    <phoneticPr fontId="1" type="noConversion"/>
  </si>
  <si>
    <t>2K</t>
    <phoneticPr fontId="1" type="noConversion"/>
  </si>
  <si>
    <t>한우리종합</t>
    <phoneticPr fontId="1" type="noConversion"/>
  </si>
  <si>
    <t>내추럴스토리(성견용)</t>
    <phoneticPr fontId="1" type="noConversion"/>
  </si>
  <si>
    <t>1.5K</t>
    <phoneticPr fontId="1" type="noConversion"/>
  </si>
  <si>
    <t>내추럴스토리(성견용사료)</t>
    <phoneticPr fontId="1" type="noConversion"/>
  </si>
  <si>
    <t>애견패드</t>
    <phoneticPr fontId="1" type="noConversion"/>
  </si>
  <si>
    <t>애견패드</t>
    <phoneticPr fontId="1" type="noConversion"/>
  </si>
  <si>
    <t>제닉스전자</t>
    <phoneticPr fontId="1" type="noConversion"/>
  </si>
  <si>
    <t>예전</t>
    <phoneticPr fontId="1" type="noConversion"/>
  </si>
  <si>
    <t>한우리종합</t>
    <phoneticPr fontId="1" type="noConversion"/>
  </si>
  <si>
    <t>HU</t>
    <phoneticPr fontId="1" type="noConversion"/>
  </si>
  <si>
    <t>매트(야외용)</t>
    <phoneticPr fontId="1" type="noConversion"/>
  </si>
  <si>
    <t>매트(야외용)</t>
    <phoneticPr fontId="1" type="noConversion"/>
  </si>
  <si>
    <t>매트(야외용)</t>
    <phoneticPr fontId="1" type="noConversion"/>
  </si>
  <si>
    <t>100매</t>
    <phoneticPr fontId="1" type="noConversion"/>
  </si>
  <si>
    <t>50매</t>
    <phoneticPr fontId="1" type="noConversion"/>
  </si>
  <si>
    <t>샌디스크</t>
    <phoneticPr fontId="1" type="noConversion"/>
  </si>
  <si>
    <t>PH</t>
    <phoneticPr fontId="1" type="noConversion"/>
  </si>
  <si>
    <t>YJ6,900원</t>
    <phoneticPr fontId="1" type="noConversion"/>
  </si>
  <si>
    <t>리모콘</t>
    <phoneticPr fontId="1" type="noConversion"/>
  </si>
  <si>
    <t>하나로리모콘(세톱박스전용)</t>
    <phoneticPr fontId="1" type="noConversion"/>
  </si>
  <si>
    <t>AS-7240</t>
    <phoneticPr fontId="1" type="noConversion"/>
  </si>
  <si>
    <t>건전지</t>
    <phoneticPr fontId="1" type="noConversion"/>
  </si>
  <si>
    <t>탑월드</t>
    <phoneticPr fontId="1" type="noConversion"/>
  </si>
  <si>
    <t>하나로리모콘(TV전용)</t>
    <phoneticPr fontId="1" type="noConversion"/>
  </si>
  <si>
    <t>IR-1100</t>
    <phoneticPr fontId="1" type="noConversion"/>
  </si>
  <si>
    <t>만능에어컨리모콘</t>
    <phoneticPr fontId="1" type="noConversion"/>
  </si>
  <si>
    <t>삼성에어컨전용리모콘</t>
    <phoneticPr fontId="1" type="noConversion"/>
  </si>
  <si>
    <t>세톱박스전용리모콘</t>
    <phoneticPr fontId="1" type="noConversion"/>
  </si>
  <si>
    <t>TV전용리모콘</t>
    <phoneticPr fontId="1" type="noConversion"/>
  </si>
  <si>
    <t>우산</t>
    <phoneticPr fontId="1" type="noConversion"/>
  </si>
  <si>
    <t>벡셀AAA2*20카드</t>
    <phoneticPr fontId="1" type="noConversion"/>
  </si>
  <si>
    <t>40개</t>
    <phoneticPr fontId="1" type="noConversion"/>
  </si>
  <si>
    <t>에너자이저AAA2*20카드</t>
    <phoneticPr fontId="1" type="noConversion"/>
  </si>
  <si>
    <t>벡셀AA2*20카드</t>
    <phoneticPr fontId="1" type="noConversion"/>
  </si>
  <si>
    <t>에너자이저AA2*20카드</t>
    <phoneticPr fontId="1" type="noConversion"/>
  </si>
  <si>
    <t>100개</t>
    <phoneticPr fontId="1" type="noConversion"/>
  </si>
  <si>
    <t>벡셀AAA(4+1)*20카드</t>
    <phoneticPr fontId="1" type="noConversion"/>
  </si>
  <si>
    <t>벡셀9V</t>
    <phoneticPr fontId="1" type="noConversion"/>
  </si>
  <si>
    <t>10개</t>
    <phoneticPr fontId="1" type="noConversion"/>
  </si>
  <si>
    <t>24개</t>
    <phoneticPr fontId="1" type="noConversion"/>
  </si>
  <si>
    <t>벡셀C2*12</t>
    <phoneticPr fontId="1" type="noConversion"/>
  </si>
  <si>
    <t>벡셀D2*12</t>
    <phoneticPr fontId="1" type="noConversion"/>
  </si>
  <si>
    <t>벡셀6V(랜턴용)</t>
    <phoneticPr fontId="1" type="noConversion"/>
  </si>
  <si>
    <t>4개</t>
    <phoneticPr fontId="1" type="noConversion"/>
  </si>
  <si>
    <t>무지개우산(곡자)</t>
    <phoneticPr fontId="1" type="noConversion"/>
  </si>
  <si>
    <t>무지개우산(일자)</t>
    <phoneticPr fontId="1" type="noConversion"/>
  </si>
  <si>
    <t>체크장우산</t>
    <phoneticPr fontId="1" type="noConversion"/>
  </si>
  <si>
    <t>2단우산</t>
    <phoneticPr fontId="1" type="noConversion"/>
  </si>
  <si>
    <t>3단우산</t>
    <phoneticPr fontId="1" type="noConversion"/>
  </si>
  <si>
    <t>비닐봉투</t>
    <phoneticPr fontId="1" type="noConversion"/>
  </si>
  <si>
    <t>PS</t>
    <phoneticPr fontId="1" type="noConversion"/>
  </si>
  <si>
    <t>반투명막비닐봉투(50L)</t>
    <phoneticPr fontId="1" type="noConversion"/>
  </si>
  <si>
    <t>반투명막비닐봉투(100L)</t>
    <phoneticPr fontId="1" type="noConversion"/>
  </si>
  <si>
    <t>70*88*100장</t>
    <phoneticPr fontId="1" type="noConversion"/>
  </si>
  <si>
    <t>90*115*100장</t>
    <phoneticPr fontId="1" type="noConversion"/>
  </si>
  <si>
    <t>65*83*100장</t>
    <phoneticPr fontId="1" type="noConversion"/>
  </si>
  <si>
    <t>검정비닐봉투(50L)</t>
    <phoneticPr fontId="1" type="noConversion"/>
  </si>
  <si>
    <t>검정비닐봉투(1호)</t>
    <phoneticPr fontId="1" type="noConversion"/>
  </si>
  <si>
    <t>검정비닐봉투(2호)</t>
  </si>
  <si>
    <t>검정비닐봉투(3호)</t>
  </si>
  <si>
    <t>검정비닐봉투(4호)</t>
  </si>
  <si>
    <t>검정비닐봉투(5호)</t>
  </si>
  <si>
    <t>27*35*100장*10매</t>
    <phoneticPr fontId="1" type="noConversion"/>
  </si>
  <si>
    <t>33*39*100장*10매</t>
    <phoneticPr fontId="1" type="noConversion"/>
  </si>
  <si>
    <t>37*46*100장*10매</t>
    <phoneticPr fontId="1" type="noConversion"/>
  </si>
  <si>
    <t>41*51*100장*10매</t>
    <phoneticPr fontId="1" type="noConversion"/>
  </si>
  <si>
    <t>49*58*100장*10매</t>
    <phoneticPr fontId="1" type="noConversion"/>
  </si>
  <si>
    <t>형광등</t>
    <phoneticPr fontId="1" type="noConversion"/>
  </si>
  <si>
    <t>직관삼파장램프</t>
    <phoneticPr fontId="1" type="noConversion"/>
  </si>
  <si>
    <t>TY</t>
    <phoneticPr fontId="1" type="noConversion"/>
  </si>
  <si>
    <t>40W*10개</t>
    <phoneticPr fontId="1" type="noConversion"/>
  </si>
  <si>
    <t>20W*10개</t>
    <phoneticPr fontId="1" type="noConversion"/>
  </si>
  <si>
    <t>36W*10개</t>
    <phoneticPr fontId="1" type="noConversion"/>
  </si>
  <si>
    <t>남영</t>
    <phoneticPr fontId="1" type="noConversion"/>
  </si>
  <si>
    <t>20W*10개</t>
    <phoneticPr fontId="1" type="noConversion"/>
  </si>
  <si>
    <t>55W*10개</t>
    <phoneticPr fontId="1" type="noConversion"/>
  </si>
  <si>
    <t>삼파장컴팩트형광램프(PL)</t>
    <phoneticPr fontId="1" type="noConversion"/>
  </si>
  <si>
    <t>전구식형광램프(CD)</t>
    <phoneticPr fontId="1" type="noConversion"/>
  </si>
  <si>
    <t>25W*10개</t>
    <phoneticPr fontId="1" type="noConversion"/>
  </si>
  <si>
    <t xml:space="preserve"> 동일빌라.아파트 40,000 이상                       2가구 공동구매시 (배송료무료)</t>
    <phoneticPr fontId="1" type="noConversion"/>
  </si>
  <si>
    <r>
      <rPr>
        <b/>
        <sz val="16"/>
        <color rgb="FFFF0000"/>
        <rFont val="MD개성체"/>
        <family val="1"/>
        <charset val="129"/>
      </rPr>
      <t>천연벌꿀은다릅니다</t>
    </r>
    <r>
      <rPr>
        <b/>
        <sz val="16"/>
        <color rgb="FF00B050"/>
        <rFont val="MD개성체"/>
        <family val="1"/>
        <charset val="129"/>
      </rPr>
      <t xml:space="preserve"> </t>
    </r>
    <r>
      <rPr>
        <b/>
        <sz val="11"/>
        <color theme="1"/>
        <rFont val="맑은 고딕"/>
        <family val="2"/>
        <charset val="129"/>
        <scheme val="minor"/>
      </rPr>
      <t xml:space="preserve">                    •배송시(무료)</t>
    </r>
    <phoneticPr fontId="1" type="noConversion"/>
  </si>
  <si>
    <t>테이프</t>
    <phoneticPr fontId="1" type="noConversion"/>
  </si>
  <si>
    <t>탑월드</t>
    <phoneticPr fontId="1" type="noConversion"/>
  </si>
  <si>
    <t>80M*10개</t>
    <phoneticPr fontId="1" type="noConversion"/>
  </si>
  <si>
    <t>OPP투명테이프</t>
    <phoneticPr fontId="1" type="noConversion"/>
  </si>
  <si>
    <t>스마트OPP미색테이프</t>
    <phoneticPr fontId="1" type="noConversion"/>
  </si>
  <si>
    <t>오공미색테이프</t>
    <phoneticPr fontId="1" type="noConversion"/>
  </si>
  <si>
    <t>40M*10개</t>
    <phoneticPr fontId="1" type="noConversion"/>
  </si>
  <si>
    <t>오공투명테이프</t>
    <phoneticPr fontId="1" type="noConversion"/>
  </si>
  <si>
    <t>40M*10개</t>
    <phoneticPr fontId="1" type="noConversion"/>
  </si>
  <si>
    <t>25M*10개</t>
    <phoneticPr fontId="1" type="noConversion"/>
  </si>
  <si>
    <t>청테이프(특대)</t>
    <phoneticPr fontId="1" type="noConversion"/>
  </si>
  <si>
    <t>청테이프(대)</t>
    <phoneticPr fontId="1" type="noConversion"/>
  </si>
  <si>
    <t>15M*10개</t>
    <phoneticPr fontId="1" type="noConversion"/>
  </si>
  <si>
    <t>계산기</t>
    <phoneticPr fontId="1" type="noConversion"/>
  </si>
  <si>
    <t>디지털계산기(중)</t>
    <phoneticPr fontId="1" type="noConversion"/>
  </si>
  <si>
    <t>다와</t>
    <phoneticPr fontId="1" type="noConversion"/>
  </si>
  <si>
    <t>DT-20LA</t>
    <phoneticPr fontId="1" type="noConversion"/>
  </si>
  <si>
    <t>누리안계산기(대)</t>
    <phoneticPr fontId="1" type="noConversion"/>
  </si>
  <si>
    <t>NR809</t>
    <phoneticPr fontId="1" type="noConversion"/>
  </si>
  <si>
    <t>JE</t>
    <phoneticPr fontId="1" type="noConversion"/>
  </si>
  <si>
    <t>구이팬</t>
    <phoneticPr fontId="1" type="noConversion"/>
  </si>
  <si>
    <t>사각*구이팬</t>
    <phoneticPr fontId="1" type="noConversion"/>
  </si>
  <si>
    <t>원형*구이팬</t>
    <phoneticPr fontId="1" type="noConversion"/>
  </si>
  <si>
    <t>퀸센스</t>
    <phoneticPr fontId="1" type="noConversion"/>
  </si>
  <si>
    <t>하나로</t>
    <phoneticPr fontId="1" type="noConversion"/>
  </si>
  <si>
    <t>MR</t>
    <phoneticPr fontId="1" type="noConversion"/>
  </si>
  <si>
    <t>농협811018-52-048861박인홍</t>
    <phoneticPr fontId="1" type="noConversion"/>
  </si>
  <si>
    <t>♠번호주문* 입금후* 익일배송</t>
    <phoneticPr fontId="1" type="noConversion"/>
  </si>
  <si>
    <t>3L</t>
    <phoneticPr fontId="1" type="noConversion"/>
  </si>
  <si>
    <t>테크(용기)</t>
    <phoneticPr fontId="1" type="noConversion"/>
  </si>
  <si>
    <t>테크(용기)</t>
    <phoneticPr fontId="1" type="noConversion"/>
  </si>
  <si>
    <t>(김치)배달전문</t>
    <phoneticPr fontId="1" type="noConversion"/>
  </si>
  <si>
    <t>6월부터 배송예정(월~금요일까지)</t>
    <phoneticPr fontId="1" type="noConversion"/>
  </si>
  <si>
    <t>30,000원이상 (배송료무료)   30,000원미만 (배송료3,000원)</t>
    <phoneticPr fontId="1" type="noConversion"/>
  </si>
  <si>
    <t>총각김치</t>
    <phoneticPr fontId="1" type="noConversion"/>
  </si>
  <si>
    <t>맛김치</t>
    <phoneticPr fontId="1" type="noConversion"/>
  </si>
  <si>
    <t>배추김치</t>
    <phoneticPr fontId="1" type="noConversion"/>
  </si>
  <si>
    <t>백김치</t>
    <phoneticPr fontId="1" type="noConversion"/>
  </si>
  <si>
    <t>(월~토)주문마감 오후6시                      (단, 금.토주문은 월요일배송)</t>
    <phoneticPr fontId="1" type="noConversion"/>
  </si>
  <si>
    <t>30,000원이상 (배송료무료)            30,000원미만 (배송료3,000원)</t>
    <phoneticPr fontId="1" type="noConversion"/>
  </si>
  <si>
    <r>
      <t xml:space="preserve">       </t>
    </r>
    <r>
      <rPr>
        <b/>
        <sz val="36"/>
        <color theme="1"/>
        <rFont val="양재백두체B"/>
        <family val="1"/>
        <charset val="129"/>
      </rPr>
      <t xml:space="preserve"> </t>
    </r>
    <r>
      <rPr>
        <b/>
        <sz val="32"/>
        <color theme="1"/>
        <rFont val="양재백두체B"/>
        <family val="1"/>
        <charset val="129"/>
      </rPr>
      <t xml:space="preserve">(김치)                                     </t>
    </r>
    <r>
      <rPr>
        <b/>
        <sz val="26"/>
        <color theme="1"/>
        <rFont val="양재백두체B"/>
        <family val="1"/>
        <charset val="129"/>
      </rPr>
      <t>배달전문</t>
    </r>
    <r>
      <rPr>
        <b/>
        <sz val="20"/>
        <color theme="1"/>
        <rFont val="양재백두체B"/>
        <family val="1"/>
        <charset val="129"/>
      </rPr>
      <t xml:space="preserve">           </t>
    </r>
    <phoneticPr fontId="1" type="noConversion"/>
  </si>
  <si>
    <t>금산김치</t>
    <phoneticPr fontId="1" type="noConversion"/>
  </si>
  <si>
    <t>6월부터 배송예정(월~토요일까지)</t>
    <phoneticPr fontId="1" type="noConversion"/>
  </si>
  <si>
    <t>배추김치</t>
    <phoneticPr fontId="1" type="noConversion"/>
  </si>
  <si>
    <t>원산지</t>
    <phoneticPr fontId="1" type="noConversion"/>
  </si>
  <si>
    <t>국산</t>
    <phoneticPr fontId="1" type="noConversion"/>
  </si>
  <si>
    <t>상기동일</t>
    <phoneticPr fontId="1" type="noConversion"/>
  </si>
  <si>
    <t>중국산</t>
    <phoneticPr fontId="1" type="noConversion"/>
  </si>
  <si>
    <t>배추(국산)            고추가루(중국산)</t>
    <phoneticPr fontId="1" type="noConversion"/>
  </si>
  <si>
    <t>묵은지</t>
    <phoneticPr fontId="1" type="noConversion"/>
  </si>
  <si>
    <t>(천년의맛)   명품김치</t>
    <phoneticPr fontId="1" type="noConversion"/>
  </si>
  <si>
    <t>(월~토)주문마감 오후7시                      (단, 금,토주문은 각각토요일/월요일배송)</t>
    <phoneticPr fontId="1" type="noConversion"/>
  </si>
  <si>
    <t>7kg</t>
    <phoneticPr fontId="1" type="noConversion"/>
  </si>
  <si>
    <t>나박김치</t>
    <phoneticPr fontId="1" type="noConversion"/>
  </si>
  <si>
    <t>없슴</t>
    <phoneticPr fontId="1" type="noConversion"/>
  </si>
  <si>
    <t>절임배추</t>
    <phoneticPr fontId="1" type="noConversion"/>
  </si>
  <si>
    <t>열무물김치</t>
    <phoneticPr fontId="1" type="noConversion"/>
  </si>
  <si>
    <t>갓김치</t>
    <phoneticPr fontId="1" type="noConversion"/>
  </si>
  <si>
    <t>보쌈김치</t>
    <phoneticPr fontId="1" type="noConversion"/>
  </si>
  <si>
    <t>파김치</t>
    <phoneticPr fontId="1" type="noConversion"/>
  </si>
  <si>
    <t>오이소박이</t>
    <phoneticPr fontId="1" type="noConversion"/>
  </si>
  <si>
    <t>동치미</t>
    <phoneticPr fontId="1" type="noConversion"/>
  </si>
  <si>
    <t>1.8kg</t>
    <phoneticPr fontId="1" type="noConversion"/>
  </si>
  <si>
    <t>*</t>
    <phoneticPr fontId="1" type="noConversion"/>
  </si>
  <si>
    <t>택배와 배달은 판매가를 달리 해야 한다.</t>
    <phoneticPr fontId="1" type="noConversion"/>
  </si>
  <si>
    <t>비닐</t>
    <phoneticPr fontId="1" type="noConversion"/>
  </si>
  <si>
    <t>파우치</t>
    <phoneticPr fontId="1" type="noConversion"/>
  </si>
  <si>
    <t>200g</t>
    <phoneticPr fontId="1" type="noConversion"/>
  </si>
  <si>
    <t>최소5개</t>
    <phoneticPr fontId="1" type="noConversion"/>
  </si>
  <si>
    <t>*</t>
    <phoneticPr fontId="1" type="noConversion"/>
  </si>
  <si>
    <t>볶음김치</t>
    <phoneticPr fontId="1" type="noConversion"/>
  </si>
  <si>
    <t>공동구매</t>
    <phoneticPr fontId="1" type="noConversion"/>
  </si>
  <si>
    <t>10명이상</t>
    <phoneticPr fontId="1" type="noConversion"/>
  </si>
  <si>
    <t>5명이상</t>
    <phoneticPr fontId="1" type="noConversion"/>
  </si>
  <si>
    <t>최소3개</t>
    <phoneticPr fontId="1" type="noConversion"/>
  </si>
  <si>
    <t>2*28000</t>
    <phoneticPr fontId="1" type="noConversion"/>
  </si>
  <si>
    <t>1*18000</t>
    <phoneticPr fontId="1" type="noConversion"/>
  </si>
  <si>
    <t>2*24000</t>
    <phoneticPr fontId="1" type="noConversion"/>
  </si>
  <si>
    <t>포장형태</t>
    <phoneticPr fontId="1" type="noConversion"/>
  </si>
  <si>
    <t>수익율</t>
    <phoneticPr fontId="1" type="noConversion"/>
  </si>
  <si>
    <t>최소판매</t>
    <phoneticPr fontId="1" type="noConversion"/>
  </si>
  <si>
    <t>진선미판매</t>
    <phoneticPr fontId="1" type="noConversion"/>
  </si>
  <si>
    <t>파우치</t>
    <phoneticPr fontId="1" type="noConversion"/>
  </si>
  <si>
    <t>1kg</t>
    <phoneticPr fontId="1" type="noConversion"/>
  </si>
  <si>
    <t>진선미단가</t>
    <phoneticPr fontId="1" type="noConversion"/>
  </si>
  <si>
    <t>열무물김치</t>
    <phoneticPr fontId="1" type="noConversion"/>
  </si>
  <si>
    <t>10kg</t>
    <phoneticPr fontId="1" type="noConversion"/>
  </si>
  <si>
    <t>5kg</t>
    <phoneticPr fontId="1" type="noConversion"/>
  </si>
  <si>
    <t>1kg</t>
    <phoneticPr fontId="1" type="noConversion"/>
  </si>
  <si>
    <t>타업체가격</t>
    <phoneticPr fontId="1" type="noConversion"/>
  </si>
  <si>
    <t>타업체가격</t>
    <phoneticPr fontId="1" type="noConversion"/>
  </si>
  <si>
    <t>2kg*20000원</t>
    <phoneticPr fontId="1" type="noConversion"/>
  </si>
  <si>
    <t>2kg*16000원</t>
    <phoneticPr fontId="1" type="noConversion"/>
  </si>
  <si>
    <t xml:space="preserve">(대륙의맛)  대동강김치     </t>
    <phoneticPr fontId="1" type="noConversion"/>
  </si>
  <si>
    <t>대동강김치</t>
    <phoneticPr fontId="1" type="noConversion"/>
  </si>
  <si>
    <t>(전통손맛)    금산김치</t>
    <phoneticPr fontId="1" type="noConversion"/>
  </si>
  <si>
    <t>(월~토)주문마감 오후5시                      (단, 금,토주문은 각각토요일/월요일배송)</t>
    <phoneticPr fontId="1" type="noConversion"/>
  </si>
  <si>
    <t>7월부터 배송예정(월~토요일까지)</t>
    <phoneticPr fontId="1" type="noConversion"/>
  </si>
  <si>
    <t>공동구매시 가격조정</t>
    <phoneticPr fontId="1" type="noConversion"/>
  </si>
  <si>
    <r>
      <t xml:space="preserve">       </t>
    </r>
    <r>
      <rPr>
        <b/>
        <sz val="36"/>
        <color theme="1"/>
        <rFont val="양재백두체B"/>
        <family val="1"/>
        <charset val="129"/>
      </rPr>
      <t xml:space="preserve"> </t>
    </r>
    <r>
      <rPr>
        <b/>
        <sz val="28"/>
        <color theme="1"/>
        <rFont val="MD솔체"/>
        <family val="1"/>
        <charset val="129"/>
      </rPr>
      <t>명품</t>
    </r>
    <r>
      <rPr>
        <b/>
        <sz val="48"/>
        <color rgb="FFFF0000"/>
        <rFont val="양재백두체B"/>
        <family val="1"/>
        <charset val="129"/>
      </rPr>
      <t>김치</t>
    </r>
    <r>
      <rPr>
        <b/>
        <sz val="32"/>
        <color theme="1"/>
        <rFont val="양재백두체B"/>
        <family val="1"/>
        <charset val="129"/>
      </rPr>
      <t xml:space="preserve">                                  </t>
    </r>
    <r>
      <rPr>
        <b/>
        <sz val="26"/>
        <color theme="1"/>
        <rFont val="MD솔체"/>
        <family val="1"/>
        <charset val="129"/>
      </rPr>
      <t>배달전문점</t>
    </r>
    <r>
      <rPr>
        <b/>
        <sz val="26"/>
        <color theme="1"/>
        <rFont val="양재백두체B"/>
        <family val="1"/>
        <charset val="129"/>
      </rPr>
      <t xml:space="preserve">        </t>
    </r>
    <r>
      <rPr>
        <b/>
        <sz val="20"/>
        <color theme="1"/>
        <rFont val="양재백두체B"/>
        <family val="1"/>
        <charset val="129"/>
      </rPr>
      <t xml:space="preserve">           </t>
    </r>
    <phoneticPr fontId="1" type="noConversion"/>
  </si>
  <si>
    <t xml:space="preserve">30,000원이상 (배송료무료)            </t>
    <phoneticPr fontId="1" type="noConversion"/>
  </si>
  <si>
    <t>수익</t>
    <phoneticPr fontId="1" type="noConversion"/>
  </si>
  <si>
    <t>가격과      중량은      통화후  결정</t>
    <phoneticPr fontId="1" type="noConversion"/>
  </si>
  <si>
    <t>비고</t>
    <phoneticPr fontId="1" type="noConversion"/>
  </si>
  <si>
    <t>진선미 kg단가</t>
    <phoneticPr fontId="1" type="noConversion"/>
  </si>
  <si>
    <t>진선미직판매</t>
    <phoneticPr fontId="1" type="noConversion"/>
  </si>
  <si>
    <t>제품명</t>
  </si>
  <si>
    <t>단위</t>
  </si>
  <si>
    <t xml:space="preserve">비 고 </t>
  </si>
  <si>
    <t>포기김치</t>
  </si>
  <si>
    <t>kg</t>
  </si>
  <si>
    <t>절임배추</t>
  </si>
  <si>
    <t>깍두기</t>
  </si>
  <si>
    <t>섞박지</t>
  </si>
  <si>
    <t>총각김치</t>
  </si>
  <si>
    <t>백김치</t>
  </si>
  <si>
    <t>열무김치</t>
  </si>
  <si>
    <t>열무물김치</t>
  </si>
  <si>
    <t>묵은지</t>
  </si>
  <si>
    <t>7/2단가표</t>
    <phoneticPr fontId="1" type="noConversion"/>
  </si>
  <si>
    <t>(전일 오후 3시까지 주문)</t>
    <phoneticPr fontId="1" type="noConversion"/>
  </si>
  <si>
    <r>
      <t>단 가</t>
    </r>
    <r>
      <rPr>
        <b/>
        <sz val="11"/>
        <color rgb="FF000000"/>
        <rFont val="바탕"/>
        <family val="1"/>
        <charset val="129"/>
      </rPr>
      <t>(</t>
    </r>
    <r>
      <rPr>
        <b/>
        <sz val="11"/>
        <color rgb="FF000000"/>
        <rFont val="맑은 고딕"/>
        <family val="3"/>
        <charset val="129"/>
        <scheme val="minor"/>
      </rPr>
      <t>원</t>
    </r>
    <r>
      <rPr>
        <b/>
        <sz val="11"/>
        <color rgb="FF000000"/>
        <rFont val="바탕"/>
        <family val="1"/>
        <charset val="129"/>
      </rPr>
      <t>)</t>
    </r>
  </si>
  <si>
    <r>
      <t xml:space="preserve">100% </t>
    </r>
    <r>
      <rPr>
        <b/>
        <sz val="11"/>
        <color rgb="FF000000"/>
        <rFont val="맑은 고딕"/>
        <family val="3"/>
        <charset val="129"/>
        <scheme val="minor"/>
      </rPr>
      <t>국내산재료</t>
    </r>
  </si>
  <si>
    <r>
      <rPr>
        <b/>
        <sz val="11"/>
        <color theme="1"/>
        <rFont val="맑은 고딕"/>
        <family val="3"/>
        <charset val="129"/>
      </rPr>
      <t>◆</t>
    </r>
    <r>
      <rPr>
        <b/>
        <sz val="11"/>
        <color theme="1"/>
        <rFont val="맑은 고딕"/>
        <family val="3"/>
        <charset val="129"/>
        <scheme val="minor"/>
      </rPr>
      <t xml:space="preserve">주문은 </t>
    </r>
    <r>
      <rPr>
        <b/>
        <sz val="11"/>
        <color rgb="FFFF0000"/>
        <rFont val="맑은 고딕"/>
        <family val="3"/>
        <charset val="129"/>
        <scheme val="minor"/>
      </rPr>
      <t>최소 3kg 이상</t>
    </r>
    <r>
      <rPr>
        <b/>
        <sz val="11"/>
        <color theme="1"/>
        <rFont val="맑은 고딕"/>
        <family val="3"/>
        <charset val="129"/>
        <scheme val="minor"/>
      </rPr>
      <t>으로 부탁드립니다</t>
    </r>
    <phoneticPr fontId="1" type="noConversion"/>
  </si>
  <si>
    <r>
      <t>◆</t>
    </r>
    <r>
      <rPr>
        <b/>
        <sz val="11"/>
        <color rgb="FFFF0000"/>
        <rFont val="맑은 고딕"/>
        <family val="3"/>
        <charset val="129"/>
        <scheme val="minor"/>
      </rPr>
      <t>기타 김치류</t>
    </r>
    <r>
      <rPr>
        <b/>
        <sz val="11"/>
        <color theme="1"/>
        <rFont val="맑은 고딕"/>
        <family val="3"/>
        <charset val="129"/>
        <scheme val="minor"/>
      </rPr>
      <t>는</t>
    </r>
    <phoneticPr fontId="1" type="noConversion"/>
  </si>
  <si>
    <t>(최소 3일 전에는 주문)</t>
    <phoneticPr fontId="1" type="noConversion"/>
  </si>
  <si>
    <r>
      <t>◆</t>
    </r>
    <r>
      <rPr>
        <b/>
        <sz val="11"/>
        <color rgb="FFFF0000"/>
        <rFont val="맑은 고딕"/>
        <family val="3"/>
        <charset val="129"/>
        <scheme val="minor"/>
      </rPr>
      <t>포기김치/총각김치/깍두기/섞박지</t>
    </r>
    <r>
      <rPr>
        <b/>
        <sz val="11"/>
        <color theme="1"/>
        <rFont val="맑은 고딕"/>
        <family val="3"/>
        <charset val="129"/>
        <scheme val="minor"/>
      </rPr>
      <t>는</t>
    </r>
    <phoneticPr fontId="1" type="noConversion"/>
  </si>
  <si>
    <r>
      <t>100% 국내산재료</t>
    </r>
    <r>
      <rPr>
        <b/>
        <sz val="11"/>
        <color rgb="FF000000"/>
        <rFont val="맑은 고딕"/>
        <family val="3"/>
        <charset val="129"/>
        <scheme val="minor"/>
      </rPr>
      <t/>
    </r>
    <phoneticPr fontId="1" type="noConversion"/>
  </si>
  <si>
    <t>맛김치</t>
    <phoneticPr fontId="1" type="noConversion"/>
  </si>
  <si>
    <t>나박김치</t>
    <phoneticPr fontId="1" type="noConversion"/>
  </si>
  <si>
    <t>3kg</t>
  </si>
  <si>
    <t>3kg</t>
    <phoneticPr fontId="1" type="noConversion"/>
  </si>
  <si>
    <r>
      <t xml:space="preserve">◆3kg이하는 </t>
    </r>
    <r>
      <rPr>
        <b/>
        <sz val="11"/>
        <color rgb="FFFF0000"/>
        <rFont val="맑은 고딕"/>
        <family val="3"/>
        <charset val="129"/>
        <scheme val="minor"/>
      </rPr>
      <t>파우치(팩)는 과세</t>
    </r>
    <phoneticPr fontId="1" type="noConversion"/>
  </si>
  <si>
    <t>배추김치</t>
    <phoneticPr fontId="1" type="noConversion"/>
  </si>
  <si>
    <t>묵은지</t>
    <phoneticPr fontId="1" type="noConversion"/>
  </si>
  <si>
    <t>총각김치</t>
    <phoneticPr fontId="1" type="noConversion"/>
  </si>
  <si>
    <t>열무김치</t>
    <phoneticPr fontId="1" type="noConversion"/>
  </si>
  <si>
    <t>3kg</t>
    <phoneticPr fontId="1" type="noConversion"/>
  </si>
  <si>
    <t>국산</t>
    <phoneticPr fontId="1" type="noConversion"/>
  </si>
  <si>
    <t>(월~토)주문마감 오후5시                      (단, 금,토주문은 회사휴무로 월요일 배송)</t>
    <phoneticPr fontId="1" type="noConversion"/>
  </si>
  <si>
    <t>세트매뉴가능</t>
    <phoneticPr fontId="1" type="noConversion"/>
  </si>
  <si>
    <t>예)김치5kg+총각3kg+열무3kg</t>
    <phoneticPr fontId="1" type="noConversion"/>
  </si>
  <si>
    <t>장유외 지역은 택배비3,000원</t>
    <phoneticPr fontId="1" type="noConversion"/>
  </si>
  <si>
    <r>
      <rPr>
        <b/>
        <sz val="48"/>
        <color rgb="FFFF0000"/>
        <rFont val="HY동녘B"/>
        <family val="1"/>
        <charset val="129"/>
      </rPr>
      <t>♥</t>
    </r>
    <r>
      <rPr>
        <b/>
        <sz val="48"/>
        <color theme="1"/>
        <rFont val="HY동녘B"/>
        <family val="1"/>
        <charset val="129"/>
      </rPr>
      <t>오늘 하루도 행복한 하루되세요</t>
    </r>
    <r>
      <rPr>
        <b/>
        <sz val="48"/>
        <color rgb="FFFF0000"/>
        <rFont val="맑은 고딕"/>
        <family val="3"/>
        <charset val="129"/>
      </rPr>
      <t>♥</t>
    </r>
    <phoneticPr fontId="1" type="noConversion"/>
  </si>
  <si>
    <t>농협811018-52-048861</t>
    <phoneticPr fontId="1" type="noConversion"/>
  </si>
  <si>
    <t>박  인  홍</t>
    <phoneticPr fontId="1" type="noConversion"/>
  </si>
  <si>
    <r>
      <t xml:space="preserve">   </t>
    </r>
    <r>
      <rPr>
        <b/>
        <sz val="20"/>
        <color rgb="FFFF0000"/>
        <rFont val="맑은 고딕"/>
        <family val="3"/>
        <charset val="129"/>
      </rPr>
      <t>♠</t>
    </r>
    <r>
      <rPr>
        <b/>
        <sz val="28"/>
        <color rgb="FFFF0000"/>
        <rFont val="맑은 고딕"/>
        <family val="3"/>
        <charset val="129"/>
      </rPr>
      <t>김치자랑</t>
    </r>
    <r>
      <rPr>
        <b/>
        <sz val="20"/>
        <color rgb="FFFF0000"/>
        <rFont val="맑은 고딕"/>
        <family val="3"/>
        <charset val="129"/>
      </rPr>
      <t xml:space="preserve">♠ </t>
    </r>
    <r>
      <rPr>
        <b/>
        <sz val="20"/>
        <color theme="1"/>
        <rFont val="맑은 고딕"/>
        <family val="3"/>
        <charset val="129"/>
      </rPr>
      <t xml:space="preserve">                                    ◆HACCP인증                                 ◆김치품평회2년연속최우수상수상      ◆메가마트,GS마트납품                     ◆학교급식납품                               ◆해외수출</t>
    </r>
    <phoneticPr fontId="1" type="noConversion"/>
  </si>
  <si>
    <t>사진</t>
    <phoneticPr fontId="1" type="noConversion"/>
  </si>
  <si>
    <r>
      <t xml:space="preserve">       </t>
    </r>
    <r>
      <rPr>
        <b/>
        <sz val="36"/>
        <color theme="1"/>
        <rFont val="양재백두체B"/>
        <family val="1"/>
        <charset val="129"/>
      </rPr>
      <t xml:space="preserve"> </t>
    </r>
    <r>
      <rPr>
        <b/>
        <sz val="28"/>
        <color theme="1"/>
        <rFont val="MD솔체"/>
        <family val="1"/>
        <charset val="129"/>
      </rPr>
      <t>명품</t>
    </r>
    <r>
      <rPr>
        <b/>
        <sz val="48"/>
        <color rgb="FFFF0000"/>
        <rFont val="양재백두체B"/>
        <family val="1"/>
        <charset val="129"/>
      </rPr>
      <t>김치</t>
    </r>
    <r>
      <rPr>
        <b/>
        <sz val="32"/>
        <color theme="1"/>
        <rFont val="양재백두체B"/>
        <family val="1"/>
        <charset val="129"/>
      </rPr>
      <t xml:space="preserve">                                  (</t>
    </r>
    <r>
      <rPr>
        <b/>
        <sz val="20"/>
        <color theme="1"/>
        <rFont val="양재백두체B"/>
        <family val="1"/>
        <charset val="129"/>
      </rPr>
      <t xml:space="preserve">장유전지역)    </t>
    </r>
    <r>
      <rPr>
        <b/>
        <sz val="26"/>
        <color theme="1"/>
        <rFont val="MD솔체"/>
        <family val="1"/>
        <charset val="129"/>
      </rPr>
      <t>배달전문점</t>
    </r>
    <r>
      <rPr>
        <b/>
        <sz val="26"/>
        <color theme="1"/>
        <rFont val="양재백두체B"/>
        <family val="1"/>
        <charset val="129"/>
      </rPr>
      <t xml:space="preserve">        </t>
    </r>
    <r>
      <rPr>
        <b/>
        <sz val="20"/>
        <color theme="1"/>
        <rFont val="양재백두체B"/>
        <family val="1"/>
        <charset val="129"/>
      </rPr>
      <t xml:space="preserve">           </t>
    </r>
    <phoneticPr fontId="1" type="noConversion"/>
  </si>
  <si>
    <t>국산</t>
  </si>
  <si>
    <t>계절상품</t>
    <phoneticPr fontId="1" type="noConversion"/>
  </si>
  <si>
    <t>가격과       중량은       공장통화후  결정(3~10kg)</t>
    <phoneticPr fontId="1" type="noConversion"/>
  </si>
  <si>
    <t>1인당5kg이상/4인이상</t>
    <phoneticPr fontId="1" type="noConversion"/>
  </si>
  <si>
    <t>1인당3kg이상/5인이상</t>
    <phoneticPr fontId="1" type="noConversion"/>
  </si>
  <si>
    <t>공동구매방법</t>
    <phoneticPr fontId="1" type="noConversion"/>
  </si>
  <si>
    <t>10kg</t>
    <phoneticPr fontId="1" type="noConversion"/>
  </si>
  <si>
    <t>5kg</t>
    <phoneticPr fontId="1" type="noConversion"/>
  </si>
  <si>
    <t>3kg</t>
    <phoneticPr fontId="1" type="noConversion"/>
  </si>
  <si>
    <t>중량</t>
    <phoneticPr fontId="1" type="noConversion"/>
  </si>
  <si>
    <t>개수</t>
    <phoneticPr fontId="1" type="noConversion"/>
  </si>
  <si>
    <t>단가</t>
    <phoneticPr fontId="1" type="noConversion"/>
  </si>
  <si>
    <t>원가</t>
    <phoneticPr fontId="1" type="noConversion"/>
  </si>
  <si>
    <t>공동판매이익</t>
    <phoneticPr fontId="1" type="noConversion"/>
  </si>
  <si>
    <t>판매매출</t>
    <phoneticPr fontId="1" type="noConversion"/>
  </si>
  <si>
    <t>개당2,000원할인</t>
    <phoneticPr fontId="1" type="noConversion"/>
  </si>
  <si>
    <t>할인액</t>
    <phoneticPr fontId="1" type="noConversion"/>
  </si>
  <si>
    <t>1인당10kg이상/3인이상</t>
    <phoneticPr fontId="1" type="noConversion"/>
  </si>
  <si>
    <t>공동구매시 가격조정</t>
    <phoneticPr fontId="1" type="noConversion"/>
  </si>
  <si>
    <t>각각 1인당 2,000원 할인</t>
    <phoneticPr fontId="1" type="noConversion"/>
  </si>
  <si>
    <t>♠입금후* 익일배송</t>
    <phoneticPr fontId="1" type="noConversion"/>
  </si>
  <si>
    <r>
      <rPr>
        <b/>
        <sz val="20"/>
        <rFont val="맑은 고딕"/>
        <family val="3"/>
        <charset val="129"/>
      </rPr>
      <t>◆</t>
    </r>
    <r>
      <rPr>
        <b/>
        <sz val="20"/>
        <rFont val="맑은 고딕"/>
        <family val="3"/>
        <charset val="129"/>
        <scheme val="minor"/>
      </rPr>
      <t>공동구매방법◆</t>
    </r>
    <phoneticPr fontId="1" type="noConversion"/>
  </si>
  <si>
    <r>
      <t xml:space="preserve">(월~토)주문마감 오후5시                          (단, 금,토주문은 회사휴무로 월요일 배송)       </t>
    </r>
    <r>
      <rPr>
        <b/>
        <sz val="18"/>
        <rFont val="맑은 고딕"/>
        <family val="3"/>
        <charset val="129"/>
      </rPr>
      <t>[계절과시세에 따라 가격이 변동될수 있슴]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</si>
</sst>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"/>
    <numFmt numFmtId="177" formatCode="#,##0.00_ "/>
    <numFmt numFmtId="178" formatCode="0.00000%"/>
    <numFmt numFmtId="179" formatCode="0_);[Red]\(0\)"/>
    <numFmt numFmtId="180" formatCode="#,##0_);[Red]\(#,##0\)"/>
  </numFmts>
  <fonts count="6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1"/>
      <name val="맑은 고딕"/>
      <family val="2"/>
      <charset val="129"/>
      <scheme val="minor"/>
    </font>
    <font>
      <sz val="11"/>
      <color theme="1"/>
      <name val="HY엽서M"/>
      <family val="1"/>
      <charset val="129"/>
    </font>
    <font>
      <b/>
      <sz val="20"/>
      <color theme="1"/>
      <name val="양재백두체B"/>
      <family val="1"/>
      <charset val="129"/>
    </font>
    <font>
      <b/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20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b/>
      <sz val="16"/>
      <color rgb="FFFF0000"/>
      <name val="맑은 고딕"/>
      <family val="3"/>
      <charset val="129"/>
    </font>
    <font>
      <b/>
      <sz val="16"/>
      <color rgb="FFFF0000"/>
      <name val="양재백두체B"/>
      <family val="1"/>
      <charset val="129"/>
    </font>
    <font>
      <b/>
      <sz val="16"/>
      <color rgb="FF00B050"/>
      <name val="MD개성체"/>
      <family val="1"/>
      <charset val="129"/>
    </font>
    <font>
      <b/>
      <sz val="16"/>
      <color rgb="FFFF0000"/>
      <name val="MD개성체"/>
      <family val="1"/>
      <charset val="129"/>
    </font>
    <font>
      <b/>
      <sz val="11"/>
      <name val="MD솔체"/>
      <family val="1"/>
      <charset val="129"/>
    </font>
    <font>
      <b/>
      <sz val="11"/>
      <color rgb="FFC00000"/>
      <name val="HY산B"/>
      <family val="1"/>
      <charset val="129"/>
    </font>
    <font>
      <sz val="11"/>
      <color rgb="FFFF0000"/>
      <name val="맑은 고딕"/>
      <family val="2"/>
      <charset val="129"/>
      <scheme val="minor"/>
    </font>
    <font>
      <b/>
      <sz val="16"/>
      <name val="맑은 고딕"/>
      <family val="3"/>
      <charset val="129"/>
    </font>
    <font>
      <b/>
      <sz val="14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26"/>
      <color theme="1"/>
      <name val="양재백두체B"/>
      <family val="1"/>
      <charset val="129"/>
    </font>
    <font>
      <b/>
      <sz val="36"/>
      <color theme="1"/>
      <name val="양재백두체B"/>
      <family val="1"/>
      <charset val="129"/>
    </font>
    <font>
      <b/>
      <sz val="32"/>
      <color theme="1"/>
      <name val="양재백두체B"/>
      <family val="1"/>
      <charset val="129"/>
    </font>
    <font>
      <b/>
      <sz val="14"/>
      <color theme="1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4"/>
      <name val="MD솔체"/>
      <family val="1"/>
      <charset val="129"/>
    </font>
    <font>
      <b/>
      <sz val="14"/>
      <name val="HY궁서"/>
      <family val="1"/>
      <charset val="129"/>
    </font>
    <font>
      <b/>
      <sz val="11"/>
      <color rgb="FFFF000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48"/>
      <color rgb="FFFF0000"/>
      <name val="양재백두체B"/>
      <family val="1"/>
      <charset val="129"/>
    </font>
    <font>
      <b/>
      <sz val="28"/>
      <color theme="1"/>
      <name val="MD솔체"/>
      <family val="1"/>
      <charset val="129"/>
    </font>
    <font>
      <b/>
      <sz val="26"/>
      <color theme="1"/>
      <name val="MD솔체"/>
      <family val="1"/>
      <charset val="129"/>
    </font>
    <font>
      <b/>
      <sz val="24"/>
      <color rgb="FFFFFFFF"/>
      <name val="맑은 고딕"/>
      <family val="3"/>
      <charset val="129"/>
    </font>
    <font>
      <b/>
      <sz val="14"/>
      <color rgb="FFFFFFFF"/>
      <name val="맑은 고딕"/>
      <family val="3"/>
      <charset val="129"/>
    </font>
    <font>
      <b/>
      <sz val="18"/>
      <color rgb="FFFF0000"/>
      <name val="맑은 고딕"/>
      <family val="3"/>
      <charset val="129"/>
    </font>
    <font>
      <b/>
      <sz val="20"/>
      <color rgb="FFFF0000"/>
      <name val="맑은 고딕"/>
      <family val="3"/>
      <charset val="129"/>
    </font>
    <font>
      <b/>
      <sz val="20"/>
      <color theme="1"/>
      <name val="맑은 고딕"/>
      <family val="2"/>
      <charset val="129"/>
      <scheme val="minor"/>
    </font>
    <font>
      <b/>
      <sz val="20"/>
      <name val="MD솔체"/>
      <family val="1"/>
      <charset val="129"/>
    </font>
    <font>
      <b/>
      <sz val="20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2"/>
      <charset val="129"/>
      <scheme val="minor"/>
    </font>
    <font>
      <sz val="20"/>
      <color theme="1"/>
      <name val="맑은 고딕"/>
      <family val="2"/>
      <charset val="129"/>
      <scheme val="minor"/>
    </font>
    <font>
      <b/>
      <sz val="22"/>
      <color rgb="FFFF0000"/>
      <name val="맑은 고딕"/>
      <family val="3"/>
      <charset val="129"/>
    </font>
    <font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00"/>
      <name val="바탕"/>
      <family val="1"/>
      <charset val="129"/>
    </font>
    <font>
      <b/>
      <sz val="11"/>
      <color theme="1"/>
      <name val="바탕"/>
      <family val="1"/>
      <charset val="129"/>
    </font>
    <font>
      <b/>
      <sz val="20"/>
      <name val="맑은 고딕"/>
      <family val="2"/>
      <charset val="129"/>
      <scheme val="minor"/>
    </font>
    <font>
      <b/>
      <sz val="28"/>
      <color rgb="FFFF0000"/>
      <name val="맑은 고딕"/>
      <family val="3"/>
      <charset val="129"/>
    </font>
    <font>
      <b/>
      <sz val="28"/>
      <color rgb="FFFFFFFF"/>
      <name val="맑은 고딕"/>
      <family val="3"/>
      <charset val="129"/>
    </font>
    <font>
      <b/>
      <sz val="48"/>
      <color theme="1"/>
      <name val="HY동녘B"/>
      <family val="1"/>
      <charset val="129"/>
    </font>
    <font>
      <b/>
      <sz val="48"/>
      <color rgb="FFFF0000"/>
      <name val="HY동녘B"/>
      <family val="1"/>
      <charset val="129"/>
    </font>
    <font>
      <b/>
      <sz val="48"/>
      <color rgb="FFFF0000"/>
      <name val="맑은 고딕"/>
      <family val="3"/>
      <charset val="129"/>
    </font>
    <font>
      <b/>
      <sz val="26"/>
      <color rgb="FFFF0000"/>
      <name val="맑은 고딕"/>
      <family val="3"/>
      <charset val="129"/>
    </font>
    <font>
      <b/>
      <sz val="26"/>
      <name val="맑은 고딕"/>
      <family val="3"/>
      <charset val="129"/>
    </font>
    <font>
      <b/>
      <sz val="36"/>
      <color rgb="FFFF0000"/>
      <name val="MD솔체"/>
      <family val="1"/>
      <charset val="129"/>
    </font>
    <font>
      <b/>
      <sz val="20"/>
      <name val="맑은 고딕"/>
      <family val="3"/>
      <charset val="129"/>
    </font>
    <font>
      <b/>
      <sz val="18"/>
      <name val="맑은 고딕"/>
      <family val="3"/>
      <charset val="129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9" fontId="22" fillId="0" borderId="0" applyFont="0" applyFill="0" applyBorder="0" applyAlignment="0" applyProtection="0">
      <alignment vertical="center"/>
    </xf>
  </cellStyleXfs>
  <cellXfs count="3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177" fontId="0" fillId="0" borderId="0" xfId="0" applyNumberForma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76" fontId="18" fillId="0" borderId="0" xfId="0" applyNumberFormat="1" applyFont="1" applyAlignment="1">
      <alignment horizontal="right" vertical="center"/>
    </xf>
    <xf numFmtId="178" fontId="4" fillId="5" borderId="3" xfId="1" applyNumberFormat="1" applyFont="1" applyFill="1" applyBorder="1" applyAlignment="1">
      <alignment horizontal="center" vertical="center"/>
    </xf>
    <xf numFmtId="178" fontId="4" fillId="0" borderId="1" xfId="1" applyNumberFormat="1" applyFont="1" applyBorder="1" applyAlignment="1">
      <alignment horizontal="center" vertical="center"/>
    </xf>
    <xf numFmtId="178" fontId="16" fillId="4" borderId="1" xfId="1" applyNumberFormat="1" applyFont="1" applyFill="1" applyBorder="1" applyAlignment="1">
      <alignment horizontal="center" vertical="center"/>
    </xf>
    <xf numFmtId="178" fontId="17" fillId="0" borderId="1" xfId="1" applyNumberFormat="1" applyFont="1" applyBorder="1" applyAlignment="1">
      <alignment horizontal="center" vertical="center"/>
    </xf>
    <xf numFmtId="178" fontId="7" fillId="0" borderId="1" xfId="1" applyNumberFormat="1" applyFont="1" applyBorder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/>
    </xf>
    <xf numFmtId="178" fontId="7" fillId="0" borderId="1" xfId="1" applyNumberFormat="1" applyFont="1" applyBorder="1">
      <alignment vertical="center"/>
    </xf>
    <xf numFmtId="178" fontId="4" fillId="0" borderId="1" xfId="1" applyNumberFormat="1" applyFont="1" applyBorder="1">
      <alignment vertical="center"/>
    </xf>
    <xf numFmtId="178" fontId="0" fillId="0" borderId="1" xfId="1" applyNumberFormat="1" applyFont="1" applyBorder="1">
      <alignment vertical="center"/>
    </xf>
    <xf numFmtId="178" fontId="4" fillId="0" borderId="1" xfId="1" applyNumberFormat="1" applyFont="1" applyFill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179" fontId="21" fillId="0" borderId="1" xfId="1" applyNumberFormat="1" applyFont="1" applyBorder="1" applyAlignment="1">
      <alignment horizontal="right" vertical="center"/>
    </xf>
    <xf numFmtId="179" fontId="7" fillId="0" borderId="1" xfId="1" applyNumberFormat="1" applyFont="1" applyBorder="1" applyAlignment="1">
      <alignment horizontal="right" vertical="center"/>
    </xf>
    <xf numFmtId="179" fontId="4" fillId="0" borderId="1" xfId="1" applyNumberFormat="1" applyFont="1" applyBorder="1" applyAlignment="1">
      <alignment horizontal="right" vertical="center"/>
    </xf>
    <xf numFmtId="179" fontId="7" fillId="0" borderId="1" xfId="1" applyNumberFormat="1" applyFont="1" applyFill="1" applyBorder="1" applyAlignment="1">
      <alignment horizontal="right" vertical="center"/>
    </xf>
    <xf numFmtId="179" fontId="4" fillId="0" borderId="1" xfId="1" applyNumberFormat="1" applyFont="1" applyFill="1" applyBorder="1" applyAlignment="1">
      <alignment horizontal="right" vertical="center"/>
    </xf>
    <xf numFmtId="178" fontId="27" fillId="0" borderId="1" xfId="1" applyNumberFormat="1" applyFont="1" applyBorder="1" applyAlignment="1">
      <alignment horizontal="center" vertical="center"/>
    </xf>
    <xf numFmtId="178" fontId="29" fillId="4" borderId="1" xfId="1" applyNumberFormat="1" applyFont="1" applyFill="1" applyBorder="1" applyAlignment="1">
      <alignment horizontal="center" vertical="center" wrapText="1"/>
    </xf>
    <xf numFmtId="178" fontId="30" fillId="7" borderId="1" xfId="1" applyNumberFormat="1" applyFont="1" applyFill="1" applyBorder="1" applyAlignment="1">
      <alignment horizontal="center" vertical="center" wrapText="1"/>
    </xf>
    <xf numFmtId="180" fontId="21" fillId="0" borderId="1" xfId="1" applyNumberFormat="1" applyFont="1" applyBorder="1" applyAlignment="1">
      <alignment horizontal="right" vertical="center"/>
    </xf>
    <xf numFmtId="180" fontId="7" fillId="0" borderId="1" xfId="1" applyNumberFormat="1" applyFont="1" applyBorder="1" applyAlignment="1">
      <alignment horizontal="right" vertical="center"/>
    </xf>
    <xf numFmtId="178" fontId="31" fillId="0" borderId="1" xfId="1" applyNumberFormat="1" applyFont="1" applyBorder="1" applyAlignment="1">
      <alignment horizontal="center" vertical="center"/>
    </xf>
    <xf numFmtId="178" fontId="27" fillId="0" borderId="1" xfId="1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8" fillId="0" borderId="0" xfId="0" applyFont="1">
      <alignment vertical="center"/>
    </xf>
    <xf numFmtId="179" fontId="26" fillId="0" borderId="1" xfId="1" applyNumberFormat="1" applyFont="1" applyBorder="1" applyAlignment="1">
      <alignment horizontal="center" vertical="center"/>
    </xf>
    <xf numFmtId="179" fontId="27" fillId="0" borderId="1" xfId="1" applyNumberFormat="1" applyFont="1" applyBorder="1" applyAlignment="1">
      <alignment horizontal="center" vertical="center"/>
    </xf>
    <xf numFmtId="179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8" fillId="0" borderId="1" xfId="0" applyFont="1" applyBorder="1">
      <alignment vertical="center"/>
    </xf>
    <xf numFmtId="0" fontId="32" fillId="0" borderId="1" xfId="0" applyFont="1" applyBorder="1">
      <alignment vertical="center"/>
    </xf>
    <xf numFmtId="178" fontId="30" fillId="8" borderId="1" xfId="1" applyNumberFormat="1" applyFont="1" applyFill="1" applyBorder="1" applyAlignment="1">
      <alignment horizontal="center" vertical="center"/>
    </xf>
    <xf numFmtId="178" fontId="40" fillId="5" borderId="3" xfId="1" applyNumberFormat="1" applyFont="1" applyFill="1" applyBorder="1" applyAlignment="1">
      <alignment horizontal="center" vertical="center"/>
    </xf>
    <xf numFmtId="0" fontId="40" fillId="0" borderId="1" xfId="1" applyNumberFormat="1" applyFont="1" applyBorder="1" applyAlignment="1">
      <alignment horizontal="center" vertical="center"/>
    </xf>
    <xf numFmtId="178" fontId="40" fillId="0" borderId="1" xfId="1" applyNumberFormat="1" applyFont="1" applyBorder="1" applyAlignment="1">
      <alignment horizontal="center" vertical="center"/>
    </xf>
    <xf numFmtId="180" fontId="44" fillId="0" borderId="1" xfId="1" applyNumberFormat="1" applyFont="1" applyBorder="1" applyAlignment="1">
      <alignment horizontal="right" vertical="center"/>
    </xf>
    <xf numFmtId="178" fontId="41" fillId="4" borderId="1" xfId="1" applyNumberFormat="1" applyFont="1" applyFill="1" applyBorder="1" applyAlignment="1">
      <alignment horizontal="center" vertical="center" wrapText="1"/>
    </xf>
    <xf numFmtId="178" fontId="44" fillId="0" borderId="1" xfId="1" applyNumberFormat="1" applyFont="1" applyBorder="1" applyAlignment="1">
      <alignment horizontal="center" vertical="center"/>
    </xf>
    <xf numFmtId="179" fontId="44" fillId="0" borderId="1" xfId="1" applyNumberFormat="1" applyFont="1" applyBorder="1" applyAlignment="1">
      <alignment horizontal="center" vertical="center"/>
    </xf>
    <xf numFmtId="0" fontId="46" fillId="0" borderId="0" xfId="0" applyFont="1">
      <alignment vertical="center"/>
    </xf>
    <xf numFmtId="180" fontId="0" fillId="8" borderId="1" xfId="0" applyNumberFormat="1" applyFill="1" applyBorder="1">
      <alignment vertical="center"/>
    </xf>
    <xf numFmtId="180" fontId="0" fillId="10" borderId="1" xfId="0" applyNumberFormat="1" applyFill="1" applyBorder="1">
      <alignment vertical="center"/>
    </xf>
    <xf numFmtId="180" fontId="0" fillId="7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180" fontId="0" fillId="2" borderId="1" xfId="0" applyNumberFormat="1" applyFill="1" applyBorder="1">
      <alignment vertical="center"/>
    </xf>
    <xf numFmtId="180" fontId="0" fillId="6" borderId="1" xfId="0" applyNumberFormat="1" applyFill="1" applyBorder="1">
      <alignment vertical="center"/>
    </xf>
    <xf numFmtId="180" fontId="0" fillId="11" borderId="1" xfId="0" applyNumberFormat="1" applyFill="1" applyBorder="1">
      <alignment vertical="center"/>
    </xf>
    <xf numFmtId="178" fontId="27" fillId="0" borderId="2" xfId="1" applyNumberFormat="1" applyFont="1" applyBorder="1" applyAlignment="1">
      <alignment horizontal="center" vertical="center"/>
    </xf>
    <xf numFmtId="178" fontId="29" fillId="4" borderId="19" xfId="1" applyNumberFormat="1" applyFont="1" applyFill="1" applyBorder="1" applyAlignment="1">
      <alignment horizontal="center" vertical="center" wrapText="1"/>
    </xf>
    <xf numFmtId="178" fontId="30" fillId="8" borderId="2" xfId="1" applyNumberFormat="1" applyFont="1" applyFill="1" applyBorder="1" applyAlignment="1">
      <alignment horizontal="center" vertical="center" wrapText="1"/>
    </xf>
    <xf numFmtId="178" fontId="4" fillId="0" borderId="2" xfId="1" applyNumberFormat="1" applyFont="1" applyBorder="1" applyAlignment="1">
      <alignment horizontal="center" vertical="center"/>
    </xf>
    <xf numFmtId="178" fontId="30" fillId="7" borderId="2" xfId="1" applyNumberFormat="1" applyFont="1" applyFill="1" applyBorder="1" applyAlignment="1">
      <alignment horizontal="center" vertical="center" wrapText="1"/>
    </xf>
    <xf numFmtId="178" fontId="4" fillId="0" borderId="2" xfId="1" applyNumberFormat="1" applyFont="1" applyBorder="1" applyAlignment="1">
      <alignment horizontal="center" vertical="center" wrapText="1"/>
    </xf>
    <xf numFmtId="180" fontId="43" fillId="0" borderId="1" xfId="1" applyNumberFormat="1" applyFont="1" applyBorder="1" applyAlignment="1">
      <alignment horizontal="left" vertical="center"/>
    </xf>
    <xf numFmtId="176" fontId="0" fillId="0" borderId="1" xfId="0" applyNumberFormat="1" applyBorder="1">
      <alignment vertical="center"/>
    </xf>
    <xf numFmtId="176" fontId="18" fillId="0" borderId="1" xfId="0" applyNumberFormat="1" applyFont="1" applyBorder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50" fillId="0" borderId="20" xfId="0" applyFont="1" applyBorder="1" applyAlignment="1">
      <alignment horizontal="center" vertical="center" wrapText="1"/>
    </xf>
    <xf numFmtId="0" fontId="51" fillId="0" borderId="2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 vertical="center" wrapText="1"/>
    </xf>
    <xf numFmtId="176" fontId="51" fillId="0" borderId="20" xfId="0" applyNumberFormat="1" applyFont="1" applyBorder="1" applyAlignment="1">
      <alignment horizontal="right" vertical="center" wrapText="1"/>
    </xf>
    <xf numFmtId="176" fontId="51" fillId="0" borderId="28" xfId="0" applyNumberFormat="1" applyFont="1" applyBorder="1" applyAlignment="1">
      <alignment horizontal="right" vertical="center" wrapText="1"/>
    </xf>
    <xf numFmtId="0" fontId="50" fillId="0" borderId="20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51" fillId="0" borderId="30" xfId="0" applyFont="1" applyBorder="1" applyAlignment="1">
      <alignment horizontal="center" vertical="center" wrapText="1"/>
    </xf>
    <xf numFmtId="176" fontId="52" fillId="0" borderId="1" xfId="0" applyNumberFormat="1" applyFont="1" applyBorder="1" applyAlignment="1">
      <alignment horizontal="right" vertical="center" wrapText="1"/>
    </xf>
    <xf numFmtId="176" fontId="0" fillId="12" borderId="1" xfId="0" applyNumberFormat="1" applyFill="1" applyBorder="1" applyAlignment="1">
      <alignment horizontal="center" vertical="center"/>
    </xf>
    <xf numFmtId="176" fontId="0" fillId="12" borderId="1" xfId="0" applyNumberFormat="1" applyFill="1" applyBorder="1">
      <alignment vertical="center"/>
    </xf>
    <xf numFmtId="176" fontId="2" fillId="12" borderId="1" xfId="0" applyNumberFormat="1" applyFont="1" applyFill="1" applyBorder="1">
      <alignment vertical="center"/>
    </xf>
    <xf numFmtId="0" fontId="0" fillId="8" borderId="1" xfId="0" applyFill="1" applyBorder="1">
      <alignment vertical="center"/>
    </xf>
    <xf numFmtId="176" fontId="0" fillId="8" borderId="1" xfId="0" applyNumberFormat="1" applyFill="1" applyBorder="1" applyAlignment="1">
      <alignment horizontal="right" vertical="center"/>
    </xf>
    <xf numFmtId="176" fontId="2" fillId="0" borderId="1" xfId="0" applyNumberFormat="1" applyFont="1" applyBorder="1">
      <alignment vertical="center"/>
    </xf>
    <xf numFmtId="178" fontId="4" fillId="13" borderId="1" xfId="1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 wrapText="1"/>
    </xf>
    <xf numFmtId="176" fontId="52" fillId="0" borderId="0" xfId="0" applyNumberFormat="1" applyFont="1" applyBorder="1" applyAlignment="1">
      <alignment horizontal="right" vertical="center" wrapText="1"/>
    </xf>
    <xf numFmtId="0" fontId="50" fillId="0" borderId="14" xfId="0" applyFont="1" applyBorder="1" applyAlignment="1">
      <alignment horizontal="left" vertical="center" wrapText="1"/>
    </xf>
    <xf numFmtId="176" fontId="51" fillId="0" borderId="0" xfId="0" applyNumberFormat="1" applyFont="1" applyBorder="1" applyAlignment="1">
      <alignment horizontal="right" vertical="center" wrapText="1"/>
    </xf>
    <xf numFmtId="0" fontId="7" fillId="0" borderId="25" xfId="0" applyFont="1" applyBorder="1" applyAlignment="1">
      <alignment horizontal="left" vertical="center"/>
    </xf>
    <xf numFmtId="0" fontId="7" fillId="0" borderId="26" xfId="0" applyFont="1" applyBorder="1" applyAlignment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4" fillId="14" borderId="1" xfId="1" applyNumberFormat="1" applyFont="1" applyFill="1" applyBorder="1" applyAlignment="1">
      <alignment horizontal="center" vertical="center"/>
    </xf>
    <xf numFmtId="178" fontId="4" fillId="14" borderId="1" xfId="1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178" fontId="31" fillId="0" borderId="0" xfId="1" applyNumberFormat="1" applyFont="1" applyFill="1" applyBorder="1" applyAlignment="1">
      <alignment horizontal="center" vertical="center"/>
    </xf>
    <xf numFmtId="180" fontId="7" fillId="0" borderId="0" xfId="1" applyNumberFormat="1" applyFont="1" applyFill="1" applyBorder="1" applyAlignment="1">
      <alignment horizontal="right" vertical="center"/>
    </xf>
    <xf numFmtId="176" fontId="0" fillId="0" borderId="0" xfId="0" applyNumberFormat="1" applyFill="1" applyBorder="1">
      <alignment vertical="center"/>
    </xf>
    <xf numFmtId="0" fontId="0" fillId="0" borderId="0" xfId="0" applyFill="1" applyBorder="1">
      <alignment vertical="center"/>
    </xf>
    <xf numFmtId="180" fontId="0" fillId="0" borderId="0" xfId="0" applyNumberForma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176" fontId="2" fillId="0" borderId="0" xfId="0" applyNumberFormat="1" applyFont="1" applyFill="1" applyBorder="1">
      <alignment vertical="center"/>
    </xf>
    <xf numFmtId="0" fontId="18" fillId="0" borderId="0" xfId="0" applyFont="1" applyFill="1" applyBorder="1">
      <alignment vertical="center"/>
    </xf>
    <xf numFmtId="0" fontId="32" fillId="0" borderId="0" xfId="0" applyFont="1" applyFill="1" applyBorder="1">
      <alignment vertical="center"/>
    </xf>
    <xf numFmtId="0" fontId="50" fillId="0" borderId="14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18" fillId="0" borderId="14" xfId="0" applyFont="1" applyBorder="1">
      <alignment vertical="center"/>
    </xf>
    <xf numFmtId="0" fontId="0" fillId="0" borderId="0" xfId="0" applyBorder="1">
      <alignment vertical="center"/>
    </xf>
    <xf numFmtId="178" fontId="45" fillId="14" borderId="1" xfId="1" applyNumberFormat="1" applyFont="1" applyFill="1" applyBorder="1" applyAlignment="1">
      <alignment horizontal="center" vertical="center"/>
    </xf>
    <xf numFmtId="178" fontId="40" fillId="14" borderId="1" xfId="1" applyNumberFormat="1" applyFont="1" applyFill="1" applyBorder="1" applyAlignment="1">
      <alignment horizontal="center" vertical="center"/>
    </xf>
    <xf numFmtId="178" fontId="53" fillId="14" borderId="1" xfId="1" applyNumberFormat="1" applyFont="1" applyFill="1" applyBorder="1" applyAlignment="1">
      <alignment horizontal="center" vertical="center"/>
    </xf>
    <xf numFmtId="0" fontId="46" fillId="0" borderId="0" xfId="0" applyFont="1" applyFill="1">
      <alignment vertical="center"/>
    </xf>
    <xf numFmtId="178" fontId="45" fillId="8" borderId="1" xfId="1" applyNumberFormat="1" applyFont="1" applyFill="1" applyBorder="1" applyAlignment="1">
      <alignment horizontal="center" vertical="center"/>
    </xf>
    <xf numFmtId="178" fontId="40" fillId="8" borderId="1" xfId="1" applyNumberFormat="1" applyFont="1" applyFill="1" applyBorder="1" applyAlignment="1">
      <alignment horizontal="center" vertical="center"/>
    </xf>
    <xf numFmtId="178" fontId="53" fillId="8" borderId="1" xfId="1" applyNumberFormat="1" applyFont="1" applyFill="1" applyBorder="1" applyAlignment="1">
      <alignment horizontal="center" vertical="center"/>
    </xf>
    <xf numFmtId="180" fontId="43" fillId="14" borderId="1" xfId="1" applyNumberFormat="1" applyFont="1" applyFill="1" applyBorder="1" applyAlignment="1">
      <alignment horizontal="right" vertical="center"/>
    </xf>
    <xf numFmtId="180" fontId="43" fillId="8" borderId="1" xfId="1" applyNumberFormat="1" applyFont="1" applyFill="1" applyBorder="1" applyAlignment="1">
      <alignment horizontal="right" vertical="center"/>
    </xf>
    <xf numFmtId="180" fontId="43" fillId="0" borderId="1" xfId="1" applyNumberFormat="1" applyFont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178" fontId="11" fillId="0" borderId="11" xfId="1" applyNumberFormat="1" applyFont="1" applyFill="1" applyBorder="1" applyAlignment="1">
      <alignment vertical="center" wrapText="1"/>
    </xf>
    <xf numFmtId="178" fontId="47" fillId="0" borderId="11" xfId="1" applyNumberFormat="1" applyFont="1" applyFill="1" applyBorder="1" applyAlignment="1">
      <alignment vertical="center" wrapText="1"/>
    </xf>
    <xf numFmtId="178" fontId="38" fillId="0" borderId="11" xfId="1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178" fontId="41" fillId="4" borderId="1" xfId="1" applyNumberFormat="1" applyFont="1" applyFill="1" applyBorder="1" applyAlignment="1">
      <alignment horizontal="center" vertical="center" wrapText="1"/>
    </xf>
    <xf numFmtId="178" fontId="44" fillId="0" borderId="1" xfId="1" applyNumberFormat="1" applyFont="1" applyBorder="1" applyAlignment="1">
      <alignment horizontal="center" vertical="center"/>
    </xf>
    <xf numFmtId="178" fontId="4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78" fontId="4" fillId="0" borderId="1" xfId="1" applyNumberFormat="1" applyFont="1" applyBorder="1" applyAlignment="1">
      <alignment horizontal="center" vertical="center" wrapText="1"/>
    </xf>
    <xf numFmtId="178" fontId="16" fillId="4" borderId="2" xfId="1" applyNumberFormat="1" applyFont="1" applyFill="1" applyBorder="1" applyAlignment="1">
      <alignment horizontal="center" vertical="center"/>
    </xf>
    <xf numFmtId="178" fontId="16" fillId="4" borderId="3" xfId="1" applyNumberFormat="1" applyFont="1" applyFill="1" applyBorder="1" applyAlignment="1">
      <alignment horizontal="center" vertical="center"/>
    </xf>
    <xf numFmtId="178" fontId="20" fillId="6" borderId="7" xfId="1" applyNumberFormat="1" applyFont="1" applyFill="1" applyBorder="1" applyAlignment="1">
      <alignment horizontal="center" vertical="center" wrapText="1"/>
    </xf>
    <xf numFmtId="178" fontId="20" fillId="6" borderId="8" xfId="1" applyNumberFormat="1" applyFont="1" applyFill="1" applyBorder="1" applyAlignment="1">
      <alignment horizontal="center" vertical="center" wrapText="1"/>
    </xf>
    <xf numFmtId="178" fontId="4" fillId="0" borderId="15" xfId="1" applyNumberFormat="1" applyFont="1" applyBorder="1" applyAlignment="1">
      <alignment horizontal="center" vertical="center"/>
    </xf>
    <xf numFmtId="178" fontId="10" fillId="3" borderId="7" xfId="1" applyNumberFormat="1" applyFont="1" applyFill="1" applyBorder="1" applyAlignment="1">
      <alignment horizontal="center" vertical="center" wrapText="1"/>
    </xf>
    <xf numFmtId="178" fontId="11" fillId="3" borderId="8" xfId="1" applyNumberFormat="1" applyFont="1" applyFill="1" applyBorder="1" applyAlignment="1">
      <alignment horizontal="center" vertical="center" wrapText="1"/>
    </xf>
    <xf numFmtId="178" fontId="8" fillId="3" borderId="7" xfId="1" applyNumberFormat="1" applyFont="1" applyFill="1" applyBorder="1" applyAlignment="1">
      <alignment horizontal="center" vertical="center" wrapText="1"/>
    </xf>
    <xf numFmtId="178" fontId="9" fillId="3" borderId="8" xfId="1" applyNumberFormat="1" applyFont="1" applyFill="1" applyBorder="1" applyAlignment="1">
      <alignment horizontal="center" vertical="center" wrapText="1"/>
    </xf>
    <xf numFmtId="178" fontId="6" fillId="2" borderId="4" xfId="1" applyNumberFormat="1" applyFont="1" applyFill="1" applyBorder="1" applyAlignment="1">
      <alignment horizontal="right"/>
    </xf>
    <xf numFmtId="178" fontId="6" fillId="2" borderId="5" xfId="1" applyNumberFormat="1" applyFont="1" applyFill="1" applyBorder="1" applyAlignment="1">
      <alignment horizontal="right"/>
    </xf>
    <xf numFmtId="178" fontId="6" fillId="2" borderId="6" xfId="1" applyNumberFormat="1" applyFont="1" applyFill="1" applyBorder="1" applyAlignment="1">
      <alignment horizontal="right"/>
    </xf>
    <xf numFmtId="178" fontId="6" fillId="2" borderId="11" xfId="1" applyNumberFormat="1" applyFont="1" applyFill="1" applyBorder="1" applyAlignment="1">
      <alignment horizontal="right"/>
    </xf>
    <xf numFmtId="178" fontId="6" fillId="2" borderId="0" xfId="1" applyNumberFormat="1" applyFont="1" applyFill="1" applyBorder="1" applyAlignment="1">
      <alignment horizontal="right"/>
    </xf>
    <xf numFmtId="178" fontId="6" fillId="2" borderId="12" xfId="1" applyNumberFormat="1" applyFont="1" applyFill="1" applyBorder="1" applyAlignment="1">
      <alignment horizontal="right"/>
    </xf>
    <xf numFmtId="178" fontId="12" fillId="2" borderId="10" xfId="1" applyNumberFormat="1" applyFont="1" applyFill="1" applyBorder="1" applyAlignment="1">
      <alignment horizontal="center" vertical="center"/>
    </xf>
    <xf numFmtId="178" fontId="13" fillId="2" borderId="10" xfId="1" applyNumberFormat="1" applyFont="1" applyFill="1" applyBorder="1" applyAlignment="1">
      <alignment horizontal="center" vertical="center"/>
    </xf>
    <xf numFmtId="178" fontId="12" fillId="6" borderId="9" xfId="1" applyNumberFormat="1" applyFont="1" applyFill="1" applyBorder="1" applyAlignment="1">
      <alignment horizontal="center" vertical="center" wrapText="1"/>
    </xf>
    <xf numFmtId="178" fontId="19" fillId="6" borderId="9" xfId="1" applyNumberFormat="1" applyFont="1" applyFill="1" applyBorder="1" applyAlignment="1">
      <alignment horizontal="center" vertical="center"/>
    </xf>
    <xf numFmtId="178" fontId="27" fillId="0" borderId="2" xfId="1" applyNumberFormat="1" applyFont="1" applyBorder="1" applyAlignment="1">
      <alignment horizontal="center" vertical="center"/>
    </xf>
    <xf numFmtId="178" fontId="27" fillId="0" borderId="3" xfId="1" applyNumberFormat="1" applyFont="1" applyBorder="1" applyAlignment="1">
      <alignment horizontal="center" vertical="center"/>
    </xf>
    <xf numFmtId="178" fontId="26" fillId="0" borderId="2" xfId="1" applyNumberFormat="1" applyFont="1" applyBorder="1" applyAlignment="1">
      <alignment horizontal="center" vertical="center"/>
    </xf>
    <xf numFmtId="178" fontId="26" fillId="0" borderId="19" xfId="1" applyNumberFormat="1" applyFont="1" applyBorder="1" applyAlignment="1">
      <alignment horizontal="center" vertical="center"/>
    </xf>
    <xf numFmtId="178" fontId="26" fillId="0" borderId="3" xfId="1" applyNumberFormat="1" applyFont="1" applyBorder="1" applyAlignment="1">
      <alignment horizontal="center" vertical="center"/>
    </xf>
    <xf numFmtId="179" fontId="26" fillId="0" borderId="2" xfId="1" applyNumberFormat="1" applyFont="1" applyBorder="1" applyAlignment="1">
      <alignment horizontal="center" vertical="center"/>
    </xf>
    <xf numFmtId="179" fontId="26" fillId="0" borderId="19" xfId="1" applyNumberFormat="1" applyFont="1" applyBorder="1" applyAlignment="1">
      <alignment horizontal="center" vertical="center"/>
    </xf>
    <xf numFmtId="179" fontId="26" fillId="0" borderId="3" xfId="1" applyNumberFormat="1" applyFont="1" applyBorder="1" applyAlignment="1">
      <alignment horizontal="center" vertical="center"/>
    </xf>
    <xf numFmtId="178" fontId="29" fillId="4" borderId="2" xfId="1" applyNumberFormat="1" applyFont="1" applyFill="1" applyBorder="1" applyAlignment="1">
      <alignment horizontal="center" vertical="center" wrapText="1"/>
    </xf>
    <xf numFmtId="178" fontId="29" fillId="4" borderId="19" xfId="1" applyNumberFormat="1" applyFont="1" applyFill="1" applyBorder="1" applyAlignment="1">
      <alignment horizontal="center" vertical="center" wrapText="1"/>
    </xf>
    <xf numFmtId="178" fontId="29" fillId="4" borderId="3" xfId="1" applyNumberFormat="1" applyFont="1" applyFill="1" applyBorder="1" applyAlignment="1">
      <alignment horizontal="center" vertical="center" wrapText="1"/>
    </xf>
    <xf numFmtId="178" fontId="28" fillId="0" borderId="2" xfId="1" applyNumberFormat="1" applyFont="1" applyFill="1" applyBorder="1" applyAlignment="1">
      <alignment horizontal="center" vertical="center" wrapText="1"/>
    </xf>
    <xf numFmtId="178" fontId="28" fillId="0" borderId="19" xfId="1" applyNumberFormat="1" applyFont="1" applyFill="1" applyBorder="1" applyAlignment="1">
      <alignment horizontal="center" vertical="center" wrapText="1"/>
    </xf>
    <xf numFmtId="178" fontId="28" fillId="0" borderId="3" xfId="1" applyNumberFormat="1" applyFont="1" applyFill="1" applyBorder="1" applyAlignment="1">
      <alignment horizontal="center" vertical="center" wrapText="1"/>
    </xf>
    <xf numFmtId="178" fontId="4" fillId="0" borderId="2" xfId="1" applyNumberFormat="1" applyFont="1" applyBorder="1" applyAlignment="1">
      <alignment horizontal="center" vertical="center" wrapText="1"/>
    </xf>
    <xf numFmtId="178" fontId="4" fillId="0" borderId="3" xfId="1" applyNumberFormat="1" applyFont="1" applyBorder="1" applyAlignment="1">
      <alignment horizontal="center" vertical="center" wrapText="1"/>
    </xf>
    <xf numFmtId="178" fontId="27" fillId="0" borderId="19" xfId="1" applyNumberFormat="1" applyFont="1" applyBorder="1" applyAlignment="1">
      <alignment horizontal="center" vertical="center"/>
    </xf>
    <xf numFmtId="178" fontId="30" fillId="7" borderId="2" xfId="1" applyNumberFormat="1" applyFont="1" applyFill="1" applyBorder="1" applyAlignment="1">
      <alignment horizontal="center" vertical="center" wrapText="1"/>
    </xf>
    <xf numFmtId="178" fontId="30" fillId="7" borderId="3" xfId="1" applyNumberFormat="1" applyFont="1" applyFill="1" applyBorder="1" applyAlignment="1">
      <alignment horizontal="center" vertical="center" wrapText="1"/>
    </xf>
    <xf numFmtId="178" fontId="4" fillId="0" borderId="15" xfId="1" applyNumberFormat="1" applyFont="1" applyBorder="1" applyAlignment="1">
      <alignment horizontal="left" vertical="center"/>
    </xf>
    <xf numFmtId="178" fontId="6" fillId="2" borderId="4" xfId="1" applyNumberFormat="1" applyFont="1" applyFill="1" applyBorder="1" applyAlignment="1">
      <alignment horizontal="right" wrapText="1"/>
    </xf>
    <xf numFmtId="178" fontId="6" fillId="2" borderId="5" xfId="1" applyNumberFormat="1" applyFont="1" applyFill="1" applyBorder="1" applyAlignment="1">
      <alignment horizontal="right" wrapText="1"/>
    </xf>
    <xf numFmtId="178" fontId="6" fillId="2" borderId="6" xfId="1" applyNumberFormat="1" applyFont="1" applyFill="1" applyBorder="1" applyAlignment="1">
      <alignment horizontal="right" wrapText="1"/>
    </xf>
    <xf numFmtId="178" fontId="6" fillId="2" borderId="11" xfId="1" applyNumberFormat="1" applyFont="1" applyFill="1" applyBorder="1" applyAlignment="1">
      <alignment horizontal="right" wrapText="1"/>
    </xf>
    <xf numFmtId="178" fontId="6" fillId="2" borderId="0" xfId="1" applyNumberFormat="1" applyFont="1" applyFill="1" applyBorder="1" applyAlignment="1">
      <alignment horizontal="right" wrapText="1"/>
    </xf>
    <xf numFmtId="178" fontId="6" fillId="2" borderId="12" xfId="1" applyNumberFormat="1" applyFont="1" applyFill="1" applyBorder="1" applyAlignment="1">
      <alignment horizontal="right" wrapText="1"/>
    </xf>
    <xf numFmtId="178" fontId="12" fillId="2" borderId="16" xfId="1" applyNumberFormat="1" applyFont="1" applyFill="1" applyBorder="1" applyAlignment="1">
      <alignment horizontal="center" vertical="center" wrapText="1"/>
    </xf>
    <xf numFmtId="178" fontId="13" fillId="2" borderId="15" xfId="1" applyNumberFormat="1" applyFont="1" applyFill="1" applyBorder="1" applyAlignment="1">
      <alignment horizontal="center" vertical="center" wrapText="1"/>
    </xf>
    <xf numFmtId="178" fontId="13" fillId="2" borderId="17" xfId="1" applyNumberFormat="1" applyFont="1" applyFill="1" applyBorder="1" applyAlignment="1">
      <alignment horizontal="center" vertical="center" wrapText="1"/>
    </xf>
    <xf numFmtId="178" fontId="10" fillId="3" borderId="18" xfId="1" applyNumberFormat="1" applyFont="1" applyFill="1" applyBorder="1" applyAlignment="1">
      <alignment horizontal="center" vertical="center" wrapText="1"/>
    </xf>
    <xf numFmtId="178" fontId="10" fillId="3" borderId="8" xfId="1" applyNumberFormat="1" applyFont="1" applyFill="1" applyBorder="1" applyAlignment="1">
      <alignment horizontal="center" vertical="center" wrapText="1"/>
    </xf>
    <xf numFmtId="178" fontId="8" fillId="3" borderId="18" xfId="1" applyNumberFormat="1" applyFont="1" applyFill="1" applyBorder="1" applyAlignment="1">
      <alignment horizontal="center" vertical="center" wrapText="1"/>
    </xf>
    <xf numFmtId="178" fontId="8" fillId="3" borderId="8" xfId="1" applyNumberFormat="1" applyFont="1" applyFill="1" applyBorder="1" applyAlignment="1">
      <alignment horizontal="center" vertical="center" wrapText="1"/>
    </xf>
    <xf numFmtId="178" fontId="12" fillId="6" borderId="7" xfId="1" applyNumberFormat="1" applyFont="1" applyFill="1" applyBorder="1" applyAlignment="1">
      <alignment horizontal="center" vertical="center" wrapText="1"/>
    </xf>
    <xf numFmtId="178" fontId="12" fillId="6" borderId="18" xfId="1" applyNumberFormat="1" applyFont="1" applyFill="1" applyBorder="1" applyAlignment="1">
      <alignment horizontal="center" vertical="center" wrapText="1"/>
    </xf>
    <xf numFmtId="178" fontId="12" fillId="6" borderId="8" xfId="1" applyNumberFormat="1" applyFont="1" applyFill="1" applyBorder="1" applyAlignment="1">
      <alignment horizontal="center" vertical="center" wrapText="1"/>
    </xf>
    <xf numFmtId="178" fontId="20" fillId="6" borderId="18" xfId="1" applyNumberFormat="1" applyFont="1" applyFill="1" applyBorder="1" applyAlignment="1">
      <alignment horizontal="center" vertical="center" wrapText="1"/>
    </xf>
    <xf numFmtId="178" fontId="30" fillId="8" borderId="2" xfId="1" applyNumberFormat="1" applyFont="1" applyFill="1" applyBorder="1" applyAlignment="1">
      <alignment horizontal="center" vertical="center" wrapText="1"/>
    </xf>
    <xf numFmtId="178" fontId="30" fillId="8" borderId="3" xfId="1" applyNumberFormat="1" applyFont="1" applyFill="1" applyBorder="1" applyAlignment="1">
      <alignment horizontal="center" vertical="center" wrapText="1"/>
    </xf>
    <xf numFmtId="178" fontId="4" fillId="0" borderId="2" xfId="1" applyNumberFormat="1" applyFont="1" applyBorder="1" applyAlignment="1">
      <alignment horizontal="center" vertical="center"/>
    </xf>
    <xf numFmtId="178" fontId="4" fillId="0" borderId="3" xfId="1" applyNumberFormat="1" applyFont="1" applyBorder="1" applyAlignment="1">
      <alignment horizontal="center" vertical="center"/>
    </xf>
    <xf numFmtId="176" fontId="0" fillId="8" borderId="2" xfId="0" applyNumberFormat="1" applyFill="1" applyBorder="1" applyAlignment="1">
      <alignment horizontal="right" vertical="center"/>
    </xf>
    <xf numFmtId="176" fontId="0" fillId="8" borderId="3" xfId="0" applyNumberFormat="1" applyFill="1" applyBorder="1" applyAlignment="1">
      <alignment horizontal="right" vertical="center"/>
    </xf>
    <xf numFmtId="176" fontId="0" fillId="8" borderId="19" xfId="0" applyNumberFormat="1" applyFill="1" applyBorder="1" applyAlignment="1">
      <alignment horizontal="right" vertical="center"/>
    </xf>
    <xf numFmtId="179" fontId="4" fillId="0" borderId="2" xfId="1" applyNumberFormat="1" applyFont="1" applyBorder="1" applyAlignment="1">
      <alignment horizontal="center" vertical="center" wrapText="1"/>
    </xf>
    <xf numFmtId="179" fontId="4" fillId="0" borderId="3" xfId="1" applyNumberFormat="1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176" fontId="0" fillId="8" borderId="21" xfId="0" applyNumberFormat="1" applyFill="1" applyBorder="1" applyAlignment="1">
      <alignment horizontal="right" vertical="center"/>
    </xf>
    <xf numFmtId="176" fontId="0" fillId="8" borderId="22" xfId="0" applyNumberFormat="1" applyFill="1" applyBorder="1" applyAlignment="1">
      <alignment horizontal="right" vertical="center"/>
    </xf>
    <xf numFmtId="176" fontId="0" fillId="8" borderId="23" xfId="0" applyNumberFormat="1" applyFill="1" applyBorder="1" applyAlignment="1">
      <alignment horizontal="right" vertical="center"/>
    </xf>
    <xf numFmtId="0" fontId="46" fillId="0" borderId="24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left" vertical="center"/>
    </xf>
    <xf numFmtId="0" fontId="7" fillId="0" borderId="26" xfId="0" applyFont="1" applyBorder="1" applyAlignment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178" fontId="36" fillId="9" borderId="7" xfId="1" applyNumberFormat="1" applyFont="1" applyFill="1" applyBorder="1" applyAlignment="1">
      <alignment horizontal="center" vertical="center" wrapText="1"/>
    </xf>
    <xf numFmtId="178" fontId="37" fillId="9" borderId="18" xfId="1" applyNumberFormat="1" applyFont="1" applyFill="1" applyBorder="1" applyAlignment="1">
      <alignment horizontal="center" vertical="center" wrapText="1"/>
    </xf>
    <xf numFmtId="178" fontId="37" fillId="9" borderId="8" xfId="1" applyNumberFormat="1" applyFont="1" applyFill="1" applyBorder="1" applyAlignment="1">
      <alignment horizontal="center" vertical="center" wrapText="1"/>
    </xf>
    <xf numFmtId="179" fontId="26" fillId="0" borderId="2" xfId="1" applyNumberFormat="1" applyFont="1" applyFill="1" applyBorder="1" applyAlignment="1">
      <alignment horizontal="center" vertical="center"/>
    </xf>
    <xf numFmtId="179" fontId="26" fillId="0" borderId="19" xfId="1" applyNumberFormat="1" applyFont="1" applyFill="1" applyBorder="1" applyAlignment="1">
      <alignment horizontal="center" vertical="center"/>
    </xf>
    <xf numFmtId="179" fontId="26" fillId="0" borderId="3" xfId="1" applyNumberFormat="1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180" fontId="44" fillId="0" borderId="2" xfId="1" applyNumberFormat="1" applyFont="1" applyBorder="1" applyAlignment="1">
      <alignment horizontal="center" vertical="center" wrapText="1"/>
    </xf>
    <xf numFmtId="180" fontId="44" fillId="0" borderId="19" xfId="1" applyNumberFormat="1" applyFont="1" applyBorder="1" applyAlignment="1">
      <alignment horizontal="center" vertical="center" wrapText="1"/>
    </xf>
    <xf numFmtId="180" fontId="44" fillId="0" borderId="3" xfId="1" applyNumberFormat="1" applyFont="1" applyBorder="1" applyAlignment="1">
      <alignment horizontal="center" vertical="center" wrapText="1"/>
    </xf>
    <xf numFmtId="178" fontId="10" fillId="3" borderId="11" xfId="1" applyNumberFormat="1" applyFont="1" applyFill="1" applyBorder="1" applyAlignment="1">
      <alignment horizontal="center" vertical="center" wrapText="1"/>
    </xf>
    <xf numFmtId="178" fontId="10" fillId="3" borderId="0" xfId="1" applyNumberFormat="1" applyFont="1" applyFill="1" applyBorder="1" applyAlignment="1">
      <alignment horizontal="center" vertical="center" wrapText="1"/>
    </xf>
    <xf numFmtId="178" fontId="36" fillId="9" borderId="11" xfId="1" applyNumberFormat="1" applyFont="1" applyFill="1" applyBorder="1" applyAlignment="1">
      <alignment horizontal="center" vertical="center" wrapText="1"/>
    </xf>
    <xf numFmtId="178" fontId="36" fillId="9" borderId="0" xfId="1" applyNumberFormat="1" applyFont="1" applyFill="1" applyBorder="1" applyAlignment="1">
      <alignment horizontal="center" vertical="center" wrapText="1"/>
    </xf>
    <xf numFmtId="178" fontId="12" fillId="6" borderId="11" xfId="1" applyNumberFormat="1" applyFont="1" applyFill="1" applyBorder="1" applyAlignment="1">
      <alignment horizontal="center" vertical="center" wrapText="1"/>
    </xf>
    <xf numFmtId="178" fontId="12" fillId="6" borderId="0" xfId="1" applyNumberFormat="1" applyFont="1" applyFill="1" applyBorder="1" applyAlignment="1">
      <alignment horizontal="center" vertical="center" wrapText="1"/>
    </xf>
    <xf numFmtId="178" fontId="20" fillId="6" borderId="11" xfId="1" applyNumberFormat="1" applyFont="1" applyFill="1" applyBorder="1" applyAlignment="1">
      <alignment horizontal="center" vertical="center" wrapText="1"/>
    </xf>
    <xf numFmtId="178" fontId="20" fillId="6" borderId="0" xfId="1" applyNumberFormat="1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178" fontId="11" fillId="3" borderId="9" xfId="1" applyNumberFormat="1" applyFont="1" applyFill="1" applyBorder="1" applyAlignment="1">
      <alignment horizontal="center" vertical="center" wrapText="1"/>
    </xf>
    <xf numFmtId="178" fontId="47" fillId="6" borderId="9" xfId="1" applyNumberFormat="1" applyFont="1" applyFill="1" applyBorder="1" applyAlignment="1">
      <alignment horizontal="center" vertical="center" wrapText="1"/>
    </xf>
    <xf numFmtId="178" fontId="38" fillId="6" borderId="9" xfId="1" applyNumberFormat="1" applyFont="1" applyFill="1" applyBorder="1" applyAlignment="1">
      <alignment horizontal="center" vertical="center" wrapText="1"/>
    </xf>
    <xf numFmtId="0" fontId="56" fillId="15" borderId="7" xfId="0" applyFont="1" applyFill="1" applyBorder="1" applyAlignment="1">
      <alignment horizontal="center" vertical="center"/>
    </xf>
    <xf numFmtId="0" fontId="56" fillId="15" borderId="18" xfId="0" applyFont="1" applyFill="1" applyBorder="1" applyAlignment="1">
      <alignment horizontal="center" vertical="center"/>
    </xf>
    <xf numFmtId="0" fontId="56" fillId="15" borderId="8" xfId="0" applyFont="1" applyFill="1" applyBorder="1" applyAlignment="1">
      <alignment horizontal="center" vertical="center"/>
    </xf>
    <xf numFmtId="178" fontId="55" fillId="9" borderId="7" xfId="1" applyNumberFormat="1" applyFont="1" applyFill="1" applyBorder="1" applyAlignment="1">
      <alignment horizontal="center" vertical="center" wrapText="1"/>
    </xf>
    <xf numFmtId="178" fontId="55" fillId="9" borderId="18" xfId="1" applyNumberFormat="1" applyFont="1" applyFill="1" applyBorder="1" applyAlignment="1">
      <alignment horizontal="center" vertical="center" wrapText="1"/>
    </xf>
    <xf numFmtId="178" fontId="55" fillId="9" borderId="8" xfId="1" applyNumberFormat="1" applyFont="1" applyFill="1" applyBorder="1" applyAlignment="1">
      <alignment horizontal="center" vertical="center" wrapText="1"/>
    </xf>
    <xf numFmtId="178" fontId="60" fillId="2" borderId="16" xfId="1" applyNumberFormat="1" applyFont="1" applyFill="1" applyBorder="1" applyAlignment="1">
      <alignment horizontal="center" vertical="top" wrapText="1"/>
    </xf>
    <xf numFmtId="178" fontId="59" fillId="2" borderId="15" xfId="1" applyNumberFormat="1" applyFont="1" applyFill="1" applyBorder="1" applyAlignment="1">
      <alignment horizontal="center" vertical="top" wrapText="1"/>
    </xf>
    <xf numFmtId="178" fontId="59" fillId="2" borderId="17" xfId="1" applyNumberFormat="1" applyFont="1" applyFill="1" applyBorder="1" applyAlignment="1">
      <alignment horizontal="center" vertical="top" wrapText="1"/>
    </xf>
    <xf numFmtId="178" fontId="59" fillId="2" borderId="4" xfId="1" applyNumberFormat="1" applyFont="1" applyFill="1" applyBorder="1" applyAlignment="1">
      <alignment horizontal="center" wrapText="1"/>
    </xf>
    <xf numFmtId="178" fontId="59" fillId="2" borderId="5" xfId="1" applyNumberFormat="1" applyFont="1" applyFill="1" applyBorder="1" applyAlignment="1">
      <alignment horizontal="center" wrapText="1"/>
    </xf>
    <xf numFmtId="178" fontId="59" fillId="2" borderId="6" xfId="1" applyNumberFormat="1" applyFont="1" applyFill="1" applyBorder="1" applyAlignment="1">
      <alignment horizontal="center" wrapText="1"/>
    </xf>
    <xf numFmtId="0" fontId="9" fillId="7" borderId="9" xfId="0" applyFont="1" applyFill="1" applyBorder="1" applyAlignment="1">
      <alignment horizontal="center" vertical="center" wrapText="1"/>
    </xf>
    <xf numFmtId="180" fontId="43" fillId="0" borderId="1" xfId="1" applyNumberFormat="1" applyFont="1" applyBorder="1" applyAlignment="1">
      <alignment horizontal="center" vertical="center" wrapText="1"/>
    </xf>
    <xf numFmtId="180" fontId="43" fillId="0" borderId="2" xfId="1" applyNumberFormat="1" applyFont="1" applyBorder="1" applyAlignment="1">
      <alignment horizontal="center" vertical="center" wrapText="1"/>
    </xf>
    <xf numFmtId="180" fontId="43" fillId="0" borderId="3" xfId="1" applyNumberFormat="1" applyFont="1" applyBorder="1" applyAlignment="1">
      <alignment horizontal="center" vertical="center" wrapText="1"/>
    </xf>
    <xf numFmtId="178" fontId="41" fillId="4" borderId="1" xfId="1" applyNumberFormat="1" applyFont="1" applyFill="1" applyBorder="1" applyAlignment="1">
      <alignment horizontal="center" vertical="center" wrapText="1"/>
    </xf>
    <xf numFmtId="178" fontId="44" fillId="0" borderId="1" xfId="1" applyNumberFormat="1" applyFont="1" applyBorder="1" applyAlignment="1">
      <alignment horizontal="center" vertical="center"/>
    </xf>
    <xf numFmtId="178" fontId="42" fillId="0" borderId="1" xfId="1" applyNumberFormat="1" applyFont="1" applyFill="1" applyBorder="1" applyAlignment="1">
      <alignment horizontal="center" vertical="center" wrapText="1"/>
    </xf>
    <xf numFmtId="178" fontId="40" fillId="0" borderId="1" xfId="1" applyNumberFormat="1" applyFont="1" applyBorder="1" applyAlignment="1">
      <alignment horizontal="center" vertical="center"/>
    </xf>
    <xf numFmtId="178" fontId="43" fillId="0" borderId="1" xfId="1" applyNumberFormat="1" applyFont="1" applyBorder="1" applyAlignment="1">
      <alignment horizontal="center" vertical="center"/>
    </xf>
    <xf numFmtId="178" fontId="44" fillId="0" borderId="2" xfId="1" applyNumberFormat="1" applyFont="1" applyBorder="1" applyAlignment="1">
      <alignment horizontal="center" vertical="center"/>
    </xf>
    <xf numFmtId="178" fontId="44" fillId="0" borderId="19" xfId="1" applyNumberFormat="1" applyFont="1" applyBorder="1" applyAlignment="1">
      <alignment horizontal="center" vertical="center"/>
    </xf>
    <xf numFmtId="178" fontId="44" fillId="0" borderId="3" xfId="1" applyNumberFormat="1" applyFont="1" applyBorder="1" applyAlignment="1">
      <alignment horizontal="center" vertical="center"/>
    </xf>
    <xf numFmtId="178" fontId="61" fillId="0" borderId="2" xfId="1" applyNumberFormat="1" applyFont="1" applyBorder="1" applyAlignment="1">
      <alignment horizontal="center" vertical="center" textRotation="255"/>
    </xf>
    <xf numFmtId="178" fontId="61" fillId="0" borderId="19" xfId="1" applyNumberFormat="1" applyFont="1" applyBorder="1" applyAlignment="1">
      <alignment horizontal="center" vertical="center" textRotation="255"/>
    </xf>
    <xf numFmtId="178" fontId="61" fillId="0" borderId="3" xfId="1" applyNumberFormat="1" applyFont="1" applyBorder="1" applyAlignment="1">
      <alignment horizontal="center" vertical="center" textRotation="255"/>
    </xf>
    <xf numFmtId="178" fontId="42" fillId="0" borderId="2" xfId="1" applyNumberFormat="1" applyFont="1" applyFill="1" applyBorder="1" applyAlignment="1">
      <alignment horizontal="center" vertical="center" wrapText="1"/>
    </xf>
    <xf numFmtId="178" fontId="42" fillId="0" borderId="19" xfId="1" applyNumberFormat="1" applyFont="1" applyFill="1" applyBorder="1" applyAlignment="1">
      <alignment horizontal="center" vertical="center" wrapText="1"/>
    </xf>
    <xf numFmtId="178" fontId="42" fillId="0" borderId="3" xfId="1" applyNumberFormat="1" applyFont="1" applyFill="1" applyBorder="1" applyAlignment="1">
      <alignment horizontal="center" vertical="center" wrapText="1"/>
    </xf>
    <xf numFmtId="178" fontId="43" fillId="0" borderId="2" xfId="1" applyNumberFormat="1" applyFont="1" applyBorder="1" applyAlignment="1">
      <alignment horizontal="center" vertical="center"/>
    </xf>
    <xf numFmtId="178" fontId="43" fillId="0" borderId="3" xfId="1" applyNumberFormat="1" applyFont="1" applyBorder="1" applyAlignment="1">
      <alignment horizontal="center" vertical="center"/>
    </xf>
    <xf numFmtId="0" fontId="43" fillId="0" borderId="1" xfId="1" applyNumberFormat="1" applyFont="1" applyBorder="1" applyAlignment="1">
      <alignment horizontal="left" vertical="center"/>
    </xf>
    <xf numFmtId="0" fontId="43" fillId="0" borderId="1" xfId="1" applyNumberFormat="1" applyFont="1" applyBorder="1" applyAlignment="1">
      <alignment horizontal="center" vertical="center"/>
    </xf>
    <xf numFmtId="0" fontId="43" fillId="0" borderId="2" xfId="1" applyNumberFormat="1" applyFont="1" applyBorder="1" applyAlignment="1">
      <alignment horizontal="center" vertical="center" wrapText="1"/>
    </xf>
    <xf numFmtId="0" fontId="43" fillId="0" borderId="3" xfId="1" applyNumberFormat="1" applyFont="1" applyBorder="1" applyAlignment="1">
      <alignment horizontal="center" vertical="center" wrapText="1"/>
    </xf>
    <xf numFmtId="0" fontId="42" fillId="9" borderId="1" xfId="1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" xfId="0" applyNumberFormat="1" applyBorder="1" applyAlignment="1">
      <alignment horizontal="right" vertical="center"/>
    </xf>
    <xf numFmtId="176" fontId="0" fillId="0" borderId="0" xfId="0" applyNumberFormat="1">
      <alignment vertical="center"/>
    </xf>
    <xf numFmtId="0" fontId="42" fillId="16" borderId="2" xfId="1" applyNumberFormat="1" applyFont="1" applyFill="1" applyBorder="1" applyAlignment="1">
      <alignment horizontal="left" vertical="center"/>
    </xf>
    <xf numFmtId="0" fontId="42" fillId="16" borderId="19" xfId="1" applyNumberFormat="1" applyFont="1" applyFill="1" applyBorder="1" applyAlignment="1">
      <alignment horizontal="left" vertical="center"/>
    </xf>
    <xf numFmtId="0" fontId="43" fillId="16" borderId="3" xfId="1" applyNumberFormat="1" applyFont="1" applyFill="1" applyBorder="1" applyAlignment="1">
      <alignment horizontal="left" vertical="center"/>
    </xf>
  </cellXfs>
  <cellStyles count="2">
    <cellStyle name="백분율" xfId="1" builtinId="5"/>
    <cellStyle name="표준" xfId="0" builtinId="0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1</xdr:row>
      <xdr:rowOff>247651</xdr:rowOff>
    </xdr:from>
    <xdr:to>
      <xdr:col>2</xdr:col>
      <xdr:colOff>2219325</xdr:colOff>
      <xdr:row>2</xdr:row>
      <xdr:rowOff>266701</xdr:rowOff>
    </xdr:to>
    <xdr:sp macro="" textlink="">
      <xdr:nvSpPr>
        <xdr:cNvPr id="2" name="타원형 설명선 1"/>
        <xdr:cNvSpPr/>
      </xdr:nvSpPr>
      <xdr:spPr>
        <a:xfrm>
          <a:off x="114299" y="247651"/>
          <a:ext cx="3152776" cy="609600"/>
        </a:xfrm>
        <a:prstGeom prst="wedgeEllipseCallout">
          <a:avLst>
            <a:gd name="adj1" fmla="val -23055"/>
            <a:gd name="adj2" fmla="val 90000"/>
          </a:avLst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000">
              <a:solidFill>
                <a:srgbClr val="FFC000"/>
              </a:solidFill>
              <a:latin typeface="양재백두체B" pitchFamily="18" charset="-127"/>
              <a:ea typeface="양재백두체B" pitchFamily="18" charset="-127"/>
            </a:rPr>
            <a:t>애플생생몰유통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85723</xdr:colOff>
      <xdr:row>1</xdr:row>
      <xdr:rowOff>257176</xdr:rowOff>
    </xdr:from>
    <xdr:to>
      <xdr:col>2</xdr:col>
      <xdr:colOff>733424</xdr:colOff>
      <xdr:row>2</xdr:row>
      <xdr:rowOff>457200</xdr:rowOff>
    </xdr:to>
    <xdr:sp macro="" textlink="">
      <xdr:nvSpPr>
        <xdr:cNvPr id="2" name="타원형 설명선 1"/>
        <xdr:cNvSpPr/>
      </xdr:nvSpPr>
      <xdr:spPr>
        <a:xfrm>
          <a:off x="85723" y="733426"/>
          <a:ext cx="2057401" cy="790574"/>
        </a:xfrm>
        <a:prstGeom prst="wedgeEllipseCallout">
          <a:avLst>
            <a:gd name="adj1" fmla="val 14624"/>
            <a:gd name="adj2" fmla="val 76616"/>
          </a:avLst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rgbClr val="FFC000"/>
              </a:solidFill>
              <a:latin typeface="양재백두체B" pitchFamily="18" charset="-127"/>
              <a:ea typeface="양재백두체B" pitchFamily="18" charset="-127"/>
            </a:rPr>
            <a:t>생생몰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1</xdr:row>
      <xdr:rowOff>257176</xdr:rowOff>
    </xdr:from>
    <xdr:to>
      <xdr:col>2</xdr:col>
      <xdr:colOff>114300</xdr:colOff>
      <xdr:row>2</xdr:row>
      <xdr:rowOff>457200</xdr:rowOff>
    </xdr:to>
    <xdr:sp macro="" textlink="">
      <xdr:nvSpPr>
        <xdr:cNvPr id="2" name="타원형 설명선 1"/>
        <xdr:cNvSpPr/>
      </xdr:nvSpPr>
      <xdr:spPr>
        <a:xfrm>
          <a:off x="85724" y="733426"/>
          <a:ext cx="1438276" cy="790574"/>
        </a:xfrm>
        <a:prstGeom prst="wedgeEllipseCallout">
          <a:avLst>
            <a:gd name="adj1" fmla="val 14624"/>
            <a:gd name="adj2" fmla="val 76616"/>
          </a:avLst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rgbClr val="FFC000"/>
              </a:solidFill>
              <a:latin typeface="양재백두체B" pitchFamily="18" charset="-127"/>
              <a:ea typeface="양재백두체B" pitchFamily="18" charset="-127"/>
            </a:rPr>
            <a:t>애플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1</xdr:row>
      <xdr:rowOff>257176</xdr:rowOff>
    </xdr:from>
    <xdr:to>
      <xdr:col>2</xdr:col>
      <xdr:colOff>114300</xdr:colOff>
      <xdr:row>2</xdr:row>
      <xdr:rowOff>457200</xdr:rowOff>
    </xdr:to>
    <xdr:sp macro="" textlink="">
      <xdr:nvSpPr>
        <xdr:cNvPr id="2" name="타원형 설명선 1"/>
        <xdr:cNvSpPr/>
      </xdr:nvSpPr>
      <xdr:spPr>
        <a:xfrm>
          <a:off x="85724" y="733426"/>
          <a:ext cx="1438276" cy="790574"/>
        </a:xfrm>
        <a:prstGeom prst="wedgeEllipseCallout">
          <a:avLst>
            <a:gd name="adj1" fmla="val 14624"/>
            <a:gd name="adj2" fmla="val 76616"/>
          </a:avLst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rgbClr val="FFC000"/>
              </a:solidFill>
              <a:latin typeface="양재백두체B" pitchFamily="18" charset="-127"/>
              <a:ea typeface="양재백두체B" pitchFamily="18" charset="-127"/>
            </a:rPr>
            <a:t>애플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164694</xdr:colOff>
      <xdr:row>1</xdr:row>
      <xdr:rowOff>95349</xdr:rowOff>
    </xdr:from>
    <xdr:to>
      <xdr:col>1</xdr:col>
      <xdr:colOff>1031470</xdr:colOff>
      <xdr:row>2</xdr:row>
      <xdr:rowOff>194387</xdr:rowOff>
    </xdr:to>
    <xdr:sp macro="" textlink="">
      <xdr:nvSpPr>
        <xdr:cNvPr id="2" name="타원형 설명선 1"/>
        <xdr:cNvSpPr/>
      </xdr:nvSpPr>
      <xdr:spPr>
        <a:xfrm>
          <a:off x="164694" y="843742"/>
          <a:ext cx="1440220" cy="672482"/>
        </a:xfrm>
        <a:prstGeom prst="wedgeEllipseCallout">
          <a:avLst>
            <a:gd name="adj1" fmla="val 62214"/>
            <a:gd name="adj2" fmla="val 30895"/>
          </a:avLst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rgbClr val="FFC000"/>
              </a:solidFill>
              <a:latin typeface="양재백두체B" pitchFamily="18" charset="-127"/>
              <a:ea typeface="양재백두체B" pitchFamily="18" charset="-127"/>
            </a:rPr>
            <a:t>애플</a:t>
          </a:r>
        </a:p>
      </xdr:txBody>
    </xdr:sp>
    <xdr:clientData/>
  </xdr:twoCellAnchor>
  <xdr:twoCellAnchor editAs="oneCell">
    <xdr:from>
      <xdr:col>2</xdr:col>
      <xdr:colOff>1564820</xdr:colOff>
      <xdr:row>18</xdr:row>
      <xdr:rowOff>398495</xdr:rowOff>
    </xdr:from>
    <xdr:to>
      <xdr:col>4</xdr:col>
      <xdr:colOff>19438</xdr:colOff>
      <xdr:row>21</xdr:row>
      <xdr:rowOff>77754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1402" y="9631913"/>
          <a:ext cx="1700893" cy="1584259"/>
        </a:xfrm>
        <a:prstGeom prst="rect">
          <a:avLst/>
        </a:prstGeom>
      </xdr:spPr>
    </xdr:pic>
    <xdr:clientData/>
  </xdr:twoCellAnchor>
  <xdr:twoCellAnchor editAs="oneCell">
    <xdr:from>
      <xdr:col>2</xdr:col>
      <xdr:colOff>1438468</xdr:colOff>
      <xdr:row>29</xdr:row>
      <xdr:rowOff>145791</xdr:rowOff>
    </xdr:from>
    <xdr:to>
      <xdr:col>4</xdr:col>
      <xdr:colOff>145791</xdr:colOff>
      <xdr:row>33</xdr:row>
      <xdr:rowOff>136072</xdr:rowOff>
    </xdr:to>
    <xdr:pic>
      <xdr:nvPicPr>
        <xdr:cNvPr id="8" name="그림 7"/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050" y="15094209"/>
          <a:ext cx="1953598" cy="1895281"/>
        </a:xfrm>
        <a:prstGeom prst="rect">
          <a:avLst/>
        </a:prstGeom>
      </xdr:spPr>
    </xdr:pic>
    <xdr:clientData/>
  </xdr:twoCellAnchor>
  <xdr:twoCellAnchor editAs="oneCell">
    <xdr:from>
      <xdr:col>2</xdr:col>
      <xdr:colOff>1438469</xdr:colOff>
      <xdr:row>20</xdr:row>
      <xdr:rowOff>388775</xdr:rowOff>
    </xdr:from>
    <xdr:to>
      <xdr:col>4</xdr:col>
      <xdr:colOff>201716</xdr:colOff>
      <xdr:row>24</xdr:row>
      <xdr:rowOff>140510</xdr:rowOff>
    </xdr:to>
    <xdr:pic>
      <xdr:nvPicPr>
        <xdr:cNvPr id="10" name="그림 9"/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051" y="10817678"/>
          <a:ext cx="2009522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1457908</xdr:colOff>
      <xdr:row>9</xdr:row>
      <xdr:rowOff>184668</xdr:rowOff>
    </xdr:from>
    <xdr:to>
      <xdr:col>4</xdr:col>
      <xdr:colOff>48597</xdr:colOff>
      <xdr:row>13</xdr:row>
      <xdr:rowOff>169668</xdr:rowOff>
    </xdr:to>
    <xdr:pic>
      <xdr:nvPicPr>
        <xdr:cNvPr id="13" name="그림 12"/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490" y="5131836"/>
          <a:ext cx="1836964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1409311</xdr:colOff>
      <xdr:row>26</xdr:row>
      <xdr:rowOff>155511</xdr:rowOff>
    </xdr:from>
    <xdr:to>
      <xdr:col>4</xdr:col>
      <xdr:colOff>204107</xdr:colOff>
      <xdr:row>30</xdr:row>
      <xdr:rowOff>145791</xdr:rowOff>
    </xdr:to>
    <xdr:pic>
      <xdr:nvPicPr>
        <xdr:cNvPr id="16" name="그림 15"/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893" y="13675179"/>
          <a:ext cx="2041071" cy="1895280"/>
        </a:xfrm>
        <a:prstGeom prst="rect">
          <a:avLst/>
        </a:prstGeom>
      </xdr:spPr>
    </xdr:pic>
    <xdr:clientData/>
  </xdr:twoCellAnchor>
  <xdr:twoCellAnchor editAs="oneCell">
    <xdr:from>
      <xdr:col>2</xdr:col>
      <xdr:colOff>1448187</xdr:colOff>
      <xdr:row>15</xdr:row>
      <xdr:rowOff>204107</xdr:rowOff>
    </xdr:from>
    <xdr:to>
      <xdr:col>4</xdr:col>
      <xdr:colOff>126351</xdr:colOff>
      <xdr:row>19</xdr:row>
      <xdr:rowOff>189107</xdr:rowOff>
    </xdr:to>
    <xdr:pic>
      <xdr:nvPicPr>
        <xdr:cNvPr id="19" name="그림 18"/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4769" y="8008775"/>
          <a:ext cx="1924439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1419030</xdr:colOff>
      <xdr:row>23</xdr:row>
      <xdr:rowOff>126352</xdr:rowOff>
    </xdr:from>
    <xdr:to>
      <xdr:col>4</xdr:col>
      <xdr:colOff>221155</xdr:colOff>
      <xdr:row>27</xdr:row>
      <xdr:rowOff>169669</xdr:rowOff>
    </xdr:to>
    <xdr:pic>
      <xdr:nvPicPr>
        <xdr:cNvPr id="22" name="그림 21"/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612" y="12217270"/>
          <a:ext cx="2048400" cy="1948317"/>
        </a:xfrm>
        <a:prstGeom prst="rect">
          <a:avLst/>
        </a:prstGeom>
      </xdr:spPr>
    </xdr:pic>
    <xdr:clientData/>
  </xdr:twoCellAnchor>
  <xdr:twoCellAnchor editAs="oneCell">
    <xdr:from>
      <xdr:col>2</xdr:col>
      <xdr:colOff>1399591</xdr:colOff>
      <xdr:row>6</xdr:row>
      <xdr:rowOff>233265</xdr:rowOff>
    </xdr:from>
    <xdr:to>
      <xdr:col>4</xdr:col>
      <xdr:colOff>201716</xdr:colOff>
      <xdr:row>10</xdr:row>
      <xdr:rowOff>218265</xdr:rowOff>
    </xdr:to>
    <xdr:pic>
      <xdr:nvPicPr>
        <xdr:cNvPr id="23" name="그림 22"/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173" y="3751683"/>
          <a:ext cx="2048400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1380153</xdr:colOff>
      <xdr:row>12</xdr:row>
      <xdr:rowOff>87475</xdr:rowOff>
    </xdr:from>
    <xdr:to>
      <xdr:col>4</xdr:col>
      <xdr:colOff>252703</xdr:colOff>
      <xdr:row>16</xdr:row>
      <xdr:rowOff>242985</xdr:rowOff>
    </xdr:to>
    <xdr:pic>
      <xdr:nvPicPr>
        <xdr:cNvPr id="24" name="그림 23"/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735" y="6463393"/>
          <a:ext cx="2118825" cy="20605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1612800</xdr:colOff>
      <xdr:row>38</xdr:row>
      <xdr:rowOff>465900</xdr:rowOff>
    </xdr:to>
    <xdr:pic>
      <xdr:nvPicPr>
        <xdr:cNvPr id="15" name="그림 14"/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719" y="18282168"/>
          <a:ext cx="1612800" cy="1418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1603699</xdr:colOff>
      <xdr:row>35</xdr:row>
      <xdr:rowOff>456812</xdr:rowOff>
    </xdr:to>
    <xdr:pic>
      <xdr:nvPicPr>
        <xdr:cNvPr id="3" name="그림 2"/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719" y="16853418"/>
          <a:ext cx="1603699" cy="14093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164694</xdr:colOff>
      <xdr:row>1</xdr:row>
      <xdr:rowOff>95349</xdr:rowOff>
    </xdr:from>
    <xdr:to>
      <xdr:col>1</xdr:col>
      <xdr:colOff>1031470</xdr:colOff>
      <xdr:row>2</xdr:row>
      <xdr:rowOff>146762</xdr:rowOff>
    </xdr:to>
    <xdr:sp macro="" textlink="">
      <xdr:nvSpPr>
        <xdr:cNvPr id="2" name="타원형 설명선 1"/>
        <xdr:cNvSpPr/>
      </xdr:nvSpPr>
      <xdr:spPr>
        <a:xfrm>
          <a:off x="164694" y="847824"/>
          <a:ext cx="1438276" cy="670538"/>
        </a:xfrm>
        <a:prstGeom prst="wedgeEllipseCallout">
          <a:avLst>
            <a:gd name="adj1" fmla="val 62214"/>
            <a:gd name="adj2" fmla="val 30895"/>
          </a:avLst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rgbClr val="FFC000"/>
              </a:solidFill>
              <a:latin typeface="양재백두체B" pitchFamily="18" charset="-127"/>
              <a:ea typeface="양재백두체B" pitchFamily="18" charset="-127"/>
            </a:rPr>
            <a:t>애플</a:t>
          </a:r>
        </a:p>
      </xdr:txBody>
    </xdr:sp>
    <xdr:clientData/>
  </xdr:twoCellAnchor>
  <xdr:twoCellAnchor editAs="oneCell">
    <xdr:from>
      <xdr:col>2</xdr:col>
      <xdr:colOff>1525944</xdr:colOff>
      <xdr:row>18</xdr:row>
      <xdr:rowOff>320740</xdr:rowOff>
    </xdr:from>
    <xdr:to>
      <xdr:col>4</xdr:col>
      <xdr:colOff>58316</xdr:colOff>
      <xdr:row>21</xdr:row>
      <xdr:rowOff>116633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2526" y="9554158"/>
          <a:ext cx="1778647" cy="1700893"/>
        </a:xfrm>
        <a:prstGeom prst="rect">
          <a:avLst/>
        </a:prstGeom>
      </xdr:spPr>
    </xdr:pic>
    <xdr:clientData/>
  </xdr:twoCellAnchor>
  <xdr:twoCellAnchor editAs="oneCell">
    <xdr:from>
      <xdr:col>2</xdr:col>
      <xdr:colOff>1438468</xdr:colOff>
      <xdr:row>29</xdr:row>
      <xdr:rowOff>116633</xdr:rowOff>
    </xdr:from>
    <xdr:to>
      <xdr:col>4</xdr:col>
      <xdr:colOff>174949</xdr:colOff>
      <xdr:row>33</xdr:row>
      <xdr:rowOff>136072</xdr:rowOff>
    </xdr:to>
    <xdr:pic>
      <xdr:nvPicPr>
        <xdr:cNvPr id="4" name="그림 3"/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050" y="15065051"/>
          <a:ext cx="1982756" cy="1924439"/>
        </a:xfrm>
        <a:prstGeom prst="rect">
          <a:avLst/>
        </a:prstGeom>
      </xdr:spPr>
    </xdr:pic>
    <xdr:clientData/>
  </xdr:twoCellAnchor>
  <xdr:twoCellAnchor editAs="oneCell">
    <xdr:from>
      <xdr:col>2</xdr:col>
      <xdr:colOff>1438469</xdr:colOff>
      <xdr:row>20</xdr:row>
      <xdr:rowOff>320740</xdr:rowOff>
    </xdr:from>
    <xdr:to>
      <xdr:col>4</xdr:col>
      <xdr:colOff>201716</xdr:colOff>
      <xdr:row>24</xdr:row>
      <xdr:rowOff>140510</xdr:rowOff>
    </xdr:to>
    <xdr:pic>
      <xdr:nvPicPr>
        <xdr:cNvPr id="5" name="그림 4"/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051" y="10749643"/>
          <a:ext cx="2009522" cy="1958035"/>
        </a:xfrm>
        <a:prstGeom prst="rect">
          <a:avLst/>
        </a:prstGeom>
      </xdr:spPr>
    </xdr:pic>
    <xdr:clientData/>
  </xdr:twoCellAnchor>
  <xdr:twoCellAnchor editAs="oneCell">
    <xdr:from>
      <xdr:col>2</xdr:col>
      <xdr:colOff>1457908</xdr:colOff>
      <xdr:row>9</xdr:row>
      <xdr:rowOff>184668</xdr:rowOff>
    </xdr:from>
    <xdr:to>
      <xdr:col>4</xdr:col>
      <xdr:colOff>48597</xdr:colOff>
      <xdr:row>13</xdr:row>
      <xdr:rowOff>169668</xdr:rowOff>
    </xdr:to>
    <xdr:pic>
      <xdr:nvPicPr>
        <xdr:cNvPr id="6" name="그림 5"/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658" y="5128143"/>
          <a:ext cx="1829189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1409311</xdr:colOff>
      <xdr:row>26</xdr:row>
      <xdr:rowOff>126352</xdr:rowOff>
    </xdr:from>
    <xdr:to>
      <xdr:col>4</xdr:col>
      <xdr:colOff>204107</xdr:colOff>
      <xdr:row>30</xdr:row>
      <xdr:rowOff>174949</xdr:rowOff>
    </xdr:to>
    <xdr:pic>
      <xdr:nvPicPr>
        <xdr:cNvPr id="7" name="그림 6"/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893" y="13646020"/>
          <a:ext cx="2041071" cy="1953597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1428751</xdr:colOff>
      <xdr:row>15</xdr:row>
      <xdr:rowOff>38878</xdr:rowOff>
    </xdr:from>
    <xdr:to>
      <xdr:col>4</xdr:col>
      <xdr:colOff>136072</xdr:colOff>
      <xdr:row>19</xdr:row>
      <xdr:rowOff>252704</xdr:rowOff>
    </xdr:to>
    <xdr:pic>
      <xdr:nvPicPr>
        <xdr:cNvPr id="8" name="그림 7"/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333" y="7843546"/>
          <a:ext cx="1953596" cy="2118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1380153</xdr:colOff>
      <xdr:row>23</xdr:row>
      <xdr:rowOff>58317</xdr:rowOff>
    </xdr:from>
    <xdr:to>
      <xdr:col>4</xdr:col>
      <xdr:colOff>262423</xdr:colOff>
      <xdr:row>27</xdr:row>
      <xdr:rowOff>223546</xdr:rowOff>
    </xdr:to>
    <xdr:pic>
      <xdr:nvPicPr>
        <xdr:cNvPr id="9" name="그림 8"/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735" y="12149235"/>
          <a:ext cx="2128545" cy="2070229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1360714</xdr:colOff>
      <xdr:row>6</xdr:row>
      <xdr:rowOff>194388</xdr:rowOff>
    </xdr:from>
    <xdr:to>
      <xdr:col>4</xdr:col>
      <xdr:colOff>201716</xdr:colOff>
      <xdr:row>10</xdr:row>
      <xdr:rowOff>218265</xdr:rowOff>
    </xdr:to>
    <xdr:pic>
      <xdr:nvPicPr>
        <xdr:cNvPr id="10" name="그림 9"/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296" y="3712806"/>
          <a:ext cx="2087277" cy="1928877"/>
        </a:xfrm>
        <a:prstGeom prst="rect">
          <a:avLst/>
        </a:prstGeom>
      </xdr:spPr>
    </xdr:pic>
    <xdr:clientData/>
  </xdr:twoCellAnchor>
  <xdr:twoCellAnchor editAs="oneCell">
    <xdr:from>
      <xdr:col>2</xdr:col>
      <xdr:colOff>1380153</xdr:colOff>
      <xdr:row>11</xdr:row>
      <xdr:rowOff>447092</xdr:rowOff>
    </xdr:from>
    <xdr:to>
      <xdr:col>4</xdr:col>
      <xdr:colOff>252703</xdr:colOff>
      <xdr:row>16</xdr:row>
      <xdr:rowOff>301301</xdr:rowOff>
    </xdr:to>
    <xdr:pic>
      <xdr:nvPicPr>
        <xdr:cNvPr id="11" name="그림 10"/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735" y="6346760"/>
          <a:ext cx="2118825" cy="22354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1612800</xdr:colOff>
      <xdr:row>38</xdr:row>
      <xdr:rowOff>465900</xdr:rowOff>
    </xdr:to>
    <xdr:pic>
      <xdr:nvPicPr>
        <xdr:cNvPr id="12" name="그림 11"/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8278475"/>
          <a:ext cx="1612800" cy="1418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1603699</xdr:colOff>
      <xdr:row>35</xdr:row>
      <xdr:rowOff>456812</xdr:rowOff>
    </xdr:to>
    <xdr:pic>
      <xdr:nvPicPr>
        <xdr:cNvPr id="13" name="그림 12"/>
        <xdr:cNvPicPr preferRelativeResize="0"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719" y="16853418"/>
          <a:ext cx="1603699" cy="1409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zoomScaleNormal="100" workbookViewId="0">
      <selection activeCell="G4" sqref="G4"/>
    </sheetView>
  </sheetViews>
  <sheetFormatPr defaultRowHeight="16.5" x14ac:dyDescent="0.3"/>
  <cols>
    <col min="2" max="2" width="27" customWidth="1"/>
    <col min="3" max="3" width="18.75" customWidth="1"/>
    <col min="4" max="4" width="14.75" customWidth="1"/>
    <col min="10" max="10" width="12.5" customWidth="1"/>
  </cols>
  <sheetData>
    <row r="1" spans="1:10" ht="37.5" customHeight="1" x14ac:dyDescent="0.3"/>
    <row r="3" spans="1:10" x14ac:dyDescent="0.3">
      <c r="A3" s="1" t="s">
        <v>0</v>
      </c>
      <c r="B3" s="1" t="s">
        <v>1</v>
      </c>
      <c r="C3" s="1" t="s">
        <v>10</v>
      </c>
      <c r="D3" s="1" t="s">
        <v>7</v>
      </c>
      <c r="E3" s="1" t="s">
        <v>2</v>
      </c>
      <c r="F3" s="1" t="s">
        <v>3</v>
      </c>
      <c r="G3" s="1" t="s">
        <v>4</v>
      </c>
      <c r="H3" s="1" t="s">
        <v>19</v>
      </c>
      <c r="I3" s="1" t="s">
        <v>5</v>
      </c>
      <c r="J3" s="1" t="s">
        <v>6</v>
      </c>
    </row>
    <row r="4" spans="1:10" x14ac:dyDescent="0.3">
      <c r="A4" s="1" t="s">
        <v>35</v>
      </c>
      <c r="B4" s="166" t="s">
        <v>168</v>
      </c>
      <c r="C4" s="1" t="s">
        <v>243</v>
      </c>
      <c r="D4" s="1" t="s">
        <v>247</v>
      </c>
      <c r="E4" s="1" t="s">
        <v>167</v>
      </c>
      <c r="F4" s="34">
        <v>25000</v>
      </c>
      <c r="G4" s="34">
        <v>32000</v>
      </c>
      <c r="H4" s="2">
        <f>(1-F4/G4)*100</f>
        <v>21.875</v>
      </c>
      <c r="I4" s="1"/>
      <c r="J4" s="1" t="s">
        <v>36</v>
      </c>
    </row>
    <row r="5" spans="1:10" x14ac:dyDescent="0.3">
      <c r="A5" s="4"/>
      <c r="B5" s="166"/>
      <c r="C5" s="4" t="s">
        <v>244</v>
      </c>
      <c r="D5" s="4"/>
      <c r="E5" s="4"/>
      <c r="F5" s="18">
        <v>15000</v>
      </c>
      <c r="G5" s="18">
        <v>22000</v>
      </c>
      <c r="H5" s="5">
        <f t="shared" ref="H5:H21" si="0">(1-F5/G5)*100</f>
        <v>31.818181818181824</v>
      </c>
      <c r="I5" s="4"/>
      <c r="J5" s="4"/>
    </row>
    <row r="6" spans="1:10" x14ac:dyDescent="0.3">
      <c r="A6" s="1" t="s">
        <v>35</v>
      </c>
      <c r="B6" s="166" t="s">
        <v>169</v>
      </c>
      <c r="C6" s="4" t="s">
        <v>243</v>
      </c>
      <c r="D6" s="1"/>
      <c r="E6" s="1"/>
      <c r="F6" s="34">
        <v>25000</v>
      </c>
      <c r="G6" s="34">
        <v>35000</v>
      </c>
      <c r="H6" s="5">
        <f t="shared" si="0"/>
        <v>28.571428571428569</v>
      </c>
      <c r="I6" s="1"/>
      <c r="J6" s="1"/>
    </row>
    <row r="7" spans="1:10" x14ac:dyDescent="0.3">
      <c r="A7" s="4"/>
      <c r="B7" s="166"/>
      <c r="C7" s="4" t="s">
        <v>244</v>
      </c>
      <c r="D7" s="4"/>
      <c r="E7" s="4"/>
      <c r="F7" s="18">
        <v>15000</v>
      </c>
      <c r="G7" s="18">
        <v>22000</v>
      </c>
      <c r="H7" s="5">
        <f t="shared" si="0"/>
        <v>31.818181818181824</v>
      </c>
      <c r="I7" s="4"/>
      <c r="J7" s="4"/>
    </row>
    <row r="8" spans="1:10" x14ac:dyDescent="0.3">
      <c r="A8" s="4" t="s">
        <v>35</v>
      </c>
      <c r="B8" s="166" t="s">
        <v>248</v>
      </c>
      <c r="C8" s="4" t="s">
        <v>243</v>
      </c>
      <c r="D8" s="4"/>
      <c r="E8" s="4"/>
      <c r="F8" s="34">
        <v>25000</v>
      </c>
      <c r="G8" s="34">
        <v>35000</v>
      </c>
      <c r="H8" s="5">
        <f t="shared" si="0"/>
        <v>28.571428571428569</v>
      </c>
      <c r="I8" s="4"/>
      <c r="J8" s="4"/>
    </row>
    <row r="9" spans="1:10" x14ac:dyDescent="0.3">
      <c r="A9" s="4"/>
      <c r="B9" s="166"/>
      <c r="C9" s="4" t="s">
        <v>244</v>
      </c>
      <c r="D9" s="4"/>
      <c r="E9" s="4"/>
      <c r="F9" s="18">
        <v>15000</v>
      </c>
      <c r="G9" s="18">
        <v>22000</v>
      </c>
      <c r="H9" s="5">
        <f t="shared" si="0"/>
        <v>31.818181818181824</v>
      </c>
      <c r="I9" s="4"/>
      <c r="J9" s="4"/>
    </row>
    <row r="10" spans="1:10" x14ac:dyDescent="0.3">
      <c r="A10" s="1" t="s">
        <v>35</v>
      </c>
      <c r="B10" s="166" t="s">
        <v>170</v>
      </c>
      <c r="C10" s="4" t="s">
        <v>243</v>
      </c>
      <c r="D10" s="1"/>
      <c r="E10" s="1"/>
      <c r="F10" s="34">
        <v>25000</v>
      </c>
      <c r="G10" s="34">
        <v>35000</v>
      </c>
      <c r="H10" s="5">
        <f t="shared" si="0"/>
        <v>28.571428571428569</v>
      </c>
      <c r="I10" s="1"/>
      <c r="J10" s="1"/>
    </row>
    <row r="11" spans="1:10" x14ac:dyDescent="0.3">
      <c r="A11" s="4"/>
      <c r="B11" s="166"/>
      <c r="C11" s="4" t="s">
        <v>244</v>
      </c>
      <c r="D11" s="4"/>
      <c r="E11" s="4"/>
      <c r="F11" s="18">
        <v>15000</v>
      </c>
      <c r="G11" s="18">
        <v>22000</v>
      </c>
      <c r="H11" s="5">
        <f t="shared" si="0"/>
        <v>31.818181818181824</v>
      </c>
      <c r="I11" s="4"/>
      <c r="J11" s="4"/>
    </row>
    <row r="12" spans="1:10" x14ac:dyDescent="0.3">
      <c r="A12" s="1" t="s">
        <v>35</v>
      </c>
      <c r="B12" s="166" t="s">
        <v>172</v>
      </c>
      <c r="C12" s="4" t="s">
        <v>243</v>
      </c>
      <c r="D12" s="1"/>
      <c r="E12" s="1"/>
      <c r="F12" s="34">
        <v>25000</v>
      </c>
      <c r="G12" s="34">
        <v>35000</v>
      </c>
      <c r="H12" s="5">
        <f t="shared" si="0"/>
        <v>28.571428571428569</v>
      </c>
      <c r="I12" s="1"/>
      <c r="J12" s="1"/>
    </row>
    <row r="13" spans="1:10" x14ac:dyDescent="0.3">
      <c r="A13" s="4"/>
      <c r="B13" s="166"/>
      <c r="C13" s="4" t="s">
        <v>244</v>
      </c>
      <c r="D13" s="4"/>
      <c r="E13" s="4"/>
      <c r="F13" s="18">
        <v>15000</v>
      </c>
      <c r="G13" s="18">
        <v>22000</v>
      </c>
      <c r="H13" s="5">
        <f t="shared" si="0"/>
        <v>31.818181818181824</v>
      </c>
      <c r="I13" s="4"/>
      <c r="J13" s="4"/>
    </row>
    <row r="14" spans="1:10" x14ac:dyDescent="0.3">
      <c r="A14" s="1" t="s">
        <v>35</v>
      </c>
      <c r="B14" s="166" t="s">
        <v>173</v>
      </c>
      <c r="C14" s="4" t="s">
        <v>243</v>
      </c>
      <c r="D14" s="1"/>
      <c r="E14" s="1"/>
      <c r="F14" s="34">
        <v>25000</v>
      </c>
      <c r="G14" s="34">
        <v>35000</v>
      </c>
      <c r="H14" s="5">
        <f t="shared" si="0"/>
        <v>28.571428571428569</v>
      </c>
      <c r="I14" s="1"/>
      <c r="J14" s="1"/>
    </row>
    <row r="15" spans="1:10" x14ac:dyDescent="0.3">
      <c r="A15" s="4"/>
      <c r="B15" s="166"/>
      <c r="C15" s="4" t="s">
        <v>244</v>
      </c>
      <c r="D15" s="4"/>
      <c r="E15" s="4"/>
      <c r="F15" s="18">
        <v>15000</v>
      </c>
      <c r="G15" s="18">
        <v>22000</v>
      </c>
      <c r="H15" s="5">
        <f t="shared" si="0"/>
        <v>31.818181818181824</v>
      </c>
      <c r="I15" s="4"/>
      <c r="J15" s="4"/>
    </row>
    <row r="16" spans="1:10" x14ac:dyDescent="0.3">
      <c r="A16" s="1" t="s">
        <v>35</v>
      </c>
      <c r="B16" s="166" t="s">
        <v>171</v>
      </c>
      <c r="C16" s="4" t="s">
        <v>243</v>
      </c>
      <c r="D16" s="1"/>
      <c r="E16" s="1"/>
      <c r="F16" s="34">
        <v>25000</v>
      </c>
      <c r="G16" s="34">
        <v>35000</v>
      </c>
      <c r="H16" s="5">
        <f t="shared" si="0"/>
        <v>28.571428571428569</v>
      </c>
      <c r="I16" s="1"/>
      <c r="J16" s="1"/>
    </row>
    <row r="17" spans="1:10" x14ac:dyDescent="0.3">
      <c r="A17" s="4"/>
      <c r="B17" s="166"/>
      <c r="C17" s="4" t="s">
        <v>244</v>
      </c>
      <c r="D17" s="4"/>
      <c r="E17" s="4"/>
      <c r="F17" s="18">
        <v>15000</v>
      </c>
      <c r="G17" s="18">
        <v>22000</v>
      </c>
      <c r="H17" s="5">
        <f t="shared" si="0"/>
        <v>31.818181818181824</v>
      </c>
      <c r="I17" s="4"/>
      <c r="J17" s="4"/>
    </row>
    <row r="18" spans="1:10" x14ac:dyDescent="0.3">
      <c r="A18" s="1" t="s">
        <v>35</v>
      </c>
      <c r="B18" s="166" t="s">
        <v>176</v>
      </c>
      <c r="C18" s="4" t="s">
        <v>243</v>
      </c>
      <c r="D18" s="1"/>
      <c r="E18" s="1"/>
      <c r="F18" s="34">
        <v>25000</v>
      </c>
      <c r="G18" s="34">
        <v>35000</v>
      </c>
      <c r="H18" s="5">
        <f t="shared" si="0"/>
        <v>28.571428571428569</v>
      </c>
      <c r="I18" s="1"/>
      <c r="J18" s="1"/>
    </row>
    <row r="19" spans="1:10" x14ac:dyDescent="0.3">
      <c r="A19" s="4"/>
      <c r="B19" s="166"/>
      <c r="C19" s="4" t="s">
        <v>244</v>
      </c>
      <c r="D19" s="4"/>
      <c r="E19" s="4"/>
      <c r="F19" s="18">
        <v>15000</v>
      </c>
      <c r="G19" s="18">
        <v>22000</v>
      </c>
      <c r="H19" s="5">
        <f t="shared" si="0"/>
        <v>31.818181818181824</v>
      </c>
      <c r="I19" s="4"/>
      <c r="J19" s="4"/>
    </row>
    <row r="20" spans="1:10" x14ac:dyDescent="0.3">
      <c r="A20" s="1" t="s">
        <v>35</v>
      </c>
      <c r="B20" s="1" t="s">
        <v>174</v>
      </c>
      <c r="C20" s="4" t="s">
        <v>245</v>
      </c>
      <c r="D20" s="1"/>
      <c r="E20" s="1"/>
      <c r="F20" s="34">
        <v>8000</v>
      </c>
      <c r="G20" s="34">
        <v>13000</v>
      </c>
      <c r="H20" s="5">
        <f t="shared" si="0"/>
        <v>38.46153846153846</v>
      </c>
      <c r="I20" s="1"/>
      <c r="J20" s="1"/>
    </row>
    <row r="21" spans="1:10" x14ac:dyDescent="0.3">
      <c r="A21" s="1" t="s">
        <v>35</v>
      </c>
      <c r="B21" s="1" t="s">
        <v>175</v>
      </c>
      <c r="C21" s="4" t="s">
        <v>246</v>
      </c>
      <c r="D21" s="1"/>
      <c r="E21" s="1"/>
      <c r="F21" s="34">
        <v>8000</v>
      </c>
      <c r="G21" s="34">
        <v>13000</v>
      </c>
      <c r="H21" s="5">
        <f t="shared" si="0"/>
        <v>38.46153846153846</v>
      </c>
      <c r="I21" s="1"/>
      <c r="J21" s="1"/>
    </row>
    <row r="22" spans="1:10" x14ac:dyDescent="0.3">
      <c r="A22" s="1" t="s">
        <v>8</v>
      </c>
      <c r="B22" s="1" t="s">
        <v>12</v>
      </c>
      <c r="C22" s="1" t="s">
        <v>11</v>
      </c>
      <c r="D22" s="1" t="s">
        <v>16</v>
      </c>
      <c r="E22" s="1" t="s">
        <v>18</v>
      </c>
      <c r="F22" s="18">
        <v>8000</v>
      </c>
      <c r="G22" s="18">
        <v>12000</v>
      </c>
      <c r="H22" s="2">
        <f>(1-F22/G22)*100</f>
        <v>33.333333333333336</v>
      </c>
      <c r="I22" s="1"/>
      <c r="J22" s="1"/>
    </row>
    <row r="23" spans="1:10" x14ac:dyDescent="0.3">
      <c r="A23" s="1" t="s">
        <v>8</v>
      </c>
      <c r="B23" s="1" t="s">
        <v>13</v>
      </c>
      <c r="C23" s="1" t="s">
        <v>14</v>
      </c>
      <c r="D23" s="1" t="s">
        <v>17</v>
      </c>
      <c r="E23" s="1" t="s">
        <v>18</v>
      </c>
      <c r="F23" s="18">
        <v>6000</v>
      </c>
      <c r="G23" s="18">
        <v>9000</v>
      </c>
      <c r="H23" s="2">
        <f>(1-F23/G23)*100</f>
        <v>33.333333333333336</v>
      </c>
      <c r="I23" s="1"/>
      <c r="J23" s="1"/>
    </row>
    <row r="24" spans="1:10" x14ac:dyDescent="0.3">
      <c r="A24" s="1" t="s">
        <v>8</v>
      </c>
      <c r="B24" s="1" t="s">
        <v>9</v>
      </c>
      <c r="C24" s="1" t="s">
        <v>363</v>
      </c>
      <c r="D24" s="1" t="s">
        <v>15</v>
      </c>
      <c r="E24" s="1" t="s">
        <v>18</v>
      </c>
      <c r="F24" s="18">
        <v>28000</v>
      </c>
      <c r="G24" s="18">
        <v>40000</v>
      </c>
      <c r="H24" s="2">
        <f t="shared" ref="H24:H127" si="1">(1-F24/G24)*100</f>
        <v>30.000000000000004</v>
      </c>
      <c r="I24" s="1"/>
      <c r="J24" s="1"/>
    </row>
    <row r="25" spans="1:10" x14ac:dyDescent="0.3">
      <c r="A25" s="1" t="s">
        <v>20</v>
      </c>
      <c r="B25" s="1" t="s">
        <v>51</v>
      </c>
      <c r="C25" s="1" t="s">
        <v>22</v>
      </c>
      <c r="D25" s="1"/>
      <c r="E25" s="1" t="s">
        <v>21</v>
      </c>
      <c r="F25" s="18">
        <v>4000</v>
      </c>
      <c r="G25" s="18">
        <v>6000</v>
      </c>
      <c r="H25" s="2">
        <f t="shared" si="1"/>
        <v>33.333333333333336</v>
      </c>
      <c r="I25" s="1"/>
      <c r="J25" s="1"/>
    </row>
    <row r="26" spans="1:10" x14ac:dyDescent="0.3">
      <c r="A26" s="1" t="s">
        <v>20</v>
      </c>
      <c r="B26" s="1" t="s">
        <v>52</v>
      </c>
      <c r="C26" s="1" t="s">
        <v>23</v>
      </c>
      <c r="D26" s="1" t="s">
        <v>24</v>
      </c>
      <c r="E26" s="1" t="s">
        <v>21</v>
      </c>
      <c r="F26" s="18">
        <v>5000</v>
      </c>
      <c r="G26" s="18">
        <v>7500</v>
      </c>
      <c r="H26" s="2">
        <f t="shared" si="1"/>
        <v>33.333333333333336</v>
      </c>
      <c r="I26" s="1"/>
      <c r="J26" s="1"/>
    </row>
    <row r="27" spans="1:10" x14ac:dyDescent="0.3">
      <c r="A27" s="1" t="s">
        <v>20</v>
      </c>
      <c r="B27" s="1" t="s">
        <v>37</v>
      </c>
      <c r="C27" s="1" t="s">
        <v>38</v>
      </c>
      <c r="D27" s="1"/>
      <c r="E27" s="1" t="s">
        <v>21</v>
      </c>
      <c r="F27" s="18">
        <v>7800</v>
      </c>
      <c r="G27" s="18">
        <v>11700</v>
      </c>
      <c r="H27" s="2">
        <f t="shared" si="1"/>
        <v>33.333333333333336</v>
      </c>
      <c r="I27" s="1"/>
      <c r="J27" s="1"/>
    </row>
    <row r="28" spans="1:10" x14ac:dyDescent="0.3">
      <c r="A28" s="1" t="s">
        <v>20</v>
      </c>
      <c r="B28" s="1" t="s">
        <v>39</v>
      </c>
      <c r="C28" s="1" t="s">
        <v>40</v>
      </c>
      <c r="D28" s="1" t="s">
        <v>41</v>
      </c>
      <c r="E28" s="1" t="s">
        <v>21</v>
      </c>
      <c r="F28" s="18">
        <v>3500</v>
      </c>
      <c r="G28" s="18">
        <v>5300</v>
      </c>
      <c r="H28" s="2">
        <f t="shared" si="1"/>
        <v>33.962264150943398</v>
      </c>
      <c r="I28" s="1"/>
      <c r="J28" s="1"/>
    </row>
    <row r="29" spans="1:10" x14ac:dyDescent="0.3">
      <c r="A29" s="1" t="s">
        <v>20</v>
      </c>
      <c r="B29" s="1" t="s">
        <v>50</v>
      </c>
      <c r="C29" s="1">
        <v>1600</v>
      </c>
      <c r="D29" s="1" t="s">
        <v>50</v>
      </c>
      <c r="E29" s="1" t="s">
        <v>18</v>
      </c>
      <c r="F29" s="18">
        <v>1600</v>
      </c>
      <c r="G29" s="18">
        <v>2700</v>
      </c>
      <c r="H29" s="2">
        <f t="shared" si="1"/>
        <v>40.740740740740748</v>
      </c>
      <c r="I29" s="1"/>
      <c r="J29" s="1"/>
    </row>
    <row r="30" spans="1:10" x14ac:dyDescent="0.3">
      <c r="A30" s="1" t="s">
        <v>20</v>
      </c>
      <c r="B30" s="1" t="s">
        <v>54</v>
      </c>
      <c r="C30" s="1" t="s">
        <v>56</v>
      </c>
      <c r="D30" s="1"/>
      <c r="E30" s="1" t="s">
        <v>21</v>
      </c>
      <c r="F30" s="18">
        <v>3250</v>
      </c>
      <c r="G30" s="18">
        <v>4900</v>
      </c>
      <c r="H30" s="2">
        <f t="shared" si="1"/>
        <v>33.673469387755105</v>
      </c>
      <c r="I30" s="1"/>
      <c r="J30" s="1"/>
    </row>
    <row r="31" spans="1:10" x14ac:dyDescent="0.3">
      <c r="A31" s="1" t="s">
        <v>20</v>
      </c>
      <c r="B31" s="1" t="s">
        <v>55</v>
      </c>
      <c r="C31" s="1" t="s">
        <v>57</v>
      </c>
      <c r="D31" s="1"/>
      <c r="E31" s="1" t="s">
        <v>21</v>
      </c>
      <c r="F31" s="18">
        <v>3800</v>
      </c>
      <c r="G31" s="18">
        <v>5700</v>
      </c>
      <c r="H31" s="2">
        <f t="shared" si="1"/>
        <v>33.333333333333336</v>
      </c>
      <c r="I31" s="1"/>
      <c r="J31" s="1"/>
    </row>
    <row r="32" spans="1:10" x14ac:dyDescent="0.3">
      <c r="A32" s="30" t="s">
        <v>20</v>
      </c>
      <c r="B32" s="30" t="s">
        <v>484</v>
      </c>
      <c r="C32" s="30" t="s">
        <v>483</v>
      </c>
      <c r="D32" s="30" t="s">
        <v>41</v>
      </c>
      <c r="E32" s="30" t="s">
        <v>21</v>
      </c>
      <c r="F32" s="31">
        <v>7700</v>
      </c>
      <c r="G32" s="31">
        <v>11600</v>
      </c>
      <c r="H32" s="32">
        <f t="shared" si="1"/>
        <v>33.620689655172406</v>
      </c>
      <c r="I32" s="30"/>
      <c r="J32" s="30"/>
    </row>
    <row r="33" spans="1:10" x14ac:dyDescent="0.3">
      <c r="A33" s="30" t="s">
        <v>20</v>
      </c>
      <c r="B33" s="30" t="s">
        <v>485</v>
      </c>
      <c r="C33" s="30" t="s">
        <v>483</v>
      </c>
      <c r="D33" s="30" t="s">
        <v>41</v>
      </c>
      <c r="E33" s="30" t="s">
        <v>21</v>
      </c>
      <c r="F33" s="31">
        <v>7700</v>
      </c>
      <c r="G33" s="31">
        <v>11600</v>
      </c>
      <c r="H33" s="32">
        <f t="shared" si="1"/>
        <v>33.620689655172406</v>
      </c>
      <c r="I33" s="30"/>
      <c r="J33" s="30"/>
    </row>
    <row r="34" spans="1:10" x14ac:dyDescent="0.3">
      <c r="A34" s="1" t="s">
        <v>31</v>
      </c>
      <c r="B34" s="1" t="s">
        <v>26</v>
      </c>
      <c r="C34" s="1" t="s">
        <v>32</v>
      </c>
      <c r="D34" s="1"/>
      <c r="E34" s="1" t="s">
        <v>18</v>
      </c>
      <c r="F34" s="18">
        <v>7500</v>
      </c>
      <c r="G34" s="18">
        <v>12000</v>
      </c>
      <c r="H34" s="2">
        <f t="shared" si="1"/>
        <v>37.5</v>
      </c>
      <c r="I34" s="1"/>
      <c r="J34" s="1"/>
    </row>
    <row r="35" spans="1:10" x14ac:dyDescent="0.3">
      <c r="A35" s="1" t="s">
        <v>31</v>
      </c>
      <c r="B35" s="1" t="s">
        <v>25</v>
      </c>
      <c r="C35" s="1" t="s">
        <v>33</v>
      </c>
      <c r="D35" s="1"/>
      <c r="E35" s="1" t="s">
        <v>18</v>
      </c>
      <c r="F35" s="18">
        <v>8000</v>
      </c>
      <c r="G35" s="18">
        <v>13500</v>
      </c>
      <c r="H35" s="2">
        <f t="shared" si="1"/>
        <v>40.740740740740748</v>
      </c>
      <c r="I35" s="1"/>
      <c r="J35" s="1"/>
    </row>
    <row r="36" spans="1:10" x14ac:dyDescent="0.3">
      <c r="A36" s="1" t="s">
        <v>30</v>
      </c>
      <c r="B36" s="1" t="s">
        <v>27</v>
      </c>
      <c r="C36" s="1" t="s">
        <v>68</v>
      </c>
      <c r="D36" s="1" t="s">
        <v>34</v>
      </c>
      <c r="E36" s="1" t="s">
        <v>18</v>
      </c>
      <c r="F36" s="18">
        <v>14000</v>
      </c>
      <c r="G36" s="18">
        <v>23000</v>
      </c>
      <c r="H36" s="2">
        <f t="shared" si="1"/>
        <v>39.130434782608688</v>
      </c>
      <c r="I36" s="1"/>
      <c r="J36" s="1"/>
    </row>
    <row r="37" spans="1:10" x14ac:dyDescent="0.3">
      <c r="A37" s="1" t="s">
        <v>30</v>
      </c>
      <c r="B37" s="1" t="s">
        <v>28</v>
      </c>
      <c r="C37" s="1" t="s">
        <v>69</v>
      </c>
      <c r="D37" s="1" t="s">
        <v>34</v>
      </c>
      <c r="E37" s="1" t="s">
        <v>18</v>
      </c>
      <c r="F37" s="18">
        <v>15000</v>
      </c>
      <c r="G37" s="18">
        <v>25000</v>
      </c>
      <c r="H37" s="2">
        <f t="shared" si="1"/>
        <v>40</v>
      </c>
      <c r="I37" s="1"/>
      <c r="J37" s="1"/>
    </row>
    <row r="38" spans="1:10" x14ac:dyDescent="0.3">
      <c r="A38" s="1" t="s">
        <v>30</v>
      </c>
      <c r="B38" s="1" t="s">
        <v>29</v>
      </c>
      <c r="C38" s="1" t="s">
        <v>70</v>
      </c>
      <c r="D38" s="1" t="s">
        <v>34</v>
      </c>
      <c r="E38" s="1" t="s">
        <v>18</v>
      </c>
      <c r="F38" s="18">
        <v>15000</v>
      </c>
      <c r="G38" s="18">
        <v>27000</v>
      </c>
      <c r="H38" s="2">
        <f t="shared" si="1"/>
        <v>44.444444444444443</v>
      </c>
      <c r="I38" s="1"/>
      <c r="J38" s="1"/>
    </row>
    <row r="39" spans="1:10" x14ac:dyDescent="0.3">
      <c r="A39" s="1" t="s">
        <v>30</v>
      </c>
      <c r="B39" s="1" t="s">
        <v>71</v>
      </c>
      <c r="C39" s="1" t="s">
        <v>68</v>
      </c>
      <c r="D39" s="1" t="s">
        <v>74</v>
      </c>
      <c r="E39" s="1" t="s">
        <v>18</v>
      </c>
      <c r="F39" s="18">
        <v>23000</v>
      </c>
      <c r="G39" s="18">
        <v>35000</v>
      </c>
      <c r="H39" s="2">
        <f t="shared" si="1"/>
        <v>34.285714285714285</v>
      </c>
      <c r="I39" s="1"/>
      <c r="J39" s="1"/>
    </row>
    <row r="40" spans="1:10" x14ac:dyDescent="0.3">
      <c r="A40" s="1" t="s">
        <v>30</v>
      </c>
      <c r="B40" s="1" t="s">
        <v>72</v>
      </c>
      <c r="C40" s="1" t="s">
        <v>69</v>
      </c>
      <c r="D40" s="1" t="s">
        <v>74</v>
      </c>
      <c r="E40" s="1" t="s">
        <v>18</v>
      </c>
      <c r="F40" s="18">
        <v>23000</v>
      </c>
      <c r="G40" s="18">
        <v>36000</v>
      </c>
      <c r="H40" s="2">
        <f t="shared" si="1"/>
        <v>36.111111111111114</v>
      </c>
      <c r="I40" s="1"/>
      <c r="J40" s="1"/>
    </row>
    <row r="41" spans="1:10" x14ac:dyDescent="0.3">
      <c r="A41" s="1" t="s">
        <v>30</v>
      </c>
      <c r="B41" s="1" t="s">
        <v>73</v>
      </c>
      <c r="C41" s="1" t="s">
        <v>70</v>
      </c>
      <c r="D41" s="1" t="s">
        <v>74</v>
      </c>
      <c r="E41" s="1" t="s">
        <v>18</v>
      </c>
      <c r="F41" s="18">
        <v>25000</v>
      </c>
      <c r="G41" s="18">
        <v>38000</v>
      </c>
      <c r="H41" s="2">
        <f t="shared" si="1"/>
        <v>34.210526315789465</v>
      </c>
      <c r="I41" s="1"/>
      <c r="J41" s="1"/>
    </row>
    <row r="42" spans="1:10" x14ac:dyDescent="0.3">
      <c r="A42" s="1" t="s">
        <v>126</v>
      </c>
      <c r="B42" s="1" t="s">
        <v>127</v>
      </c>
      <c r="C42" s="1" t="s">
        <v>128</v>
      </c>
      <c r="D42" s="1" t="s">
        <v>129</v>
      </c>
      <c r="E42" s="1" t="s">
        <v>130</v>
      </c>
      <c r="F42" s="18">
        <v>25000</v>
      </c>
      <c r="G42" s="18">
        <v>37000</v>
      </c>
      <c r="H42" s="2">
        <f t="shared" si="1"/>
        <v>32.432432432432435</v>
      </c>
      <c r="I42" s="1"/>
      <c r="J42" s="1" t="s">
        <v>380</v>
      </c>
    </row>
    <row r="43" spans="1:10" x14ac:dyDescent="0.3">
      <c r="A43" s="33" t="s">
        <v>126</v>
      </c>
      <c r="B43" s="1" t="s">
        <v>131</v>
      </c>
      <c r="C43" s="1" t="s">
        <v>128</v>
      </c>
      <c r="D43" s="1" t="s">
        <v>132</v>
      </c>
      <c r="E43" s="1" t="s">
        <v>133</v>
      </c>
      <c r="F43" s="18">
        <v>30000</v>
      </c>
      <c r="G43" s="18">
        <v>42000</v>
      </c>
      <c r="H43" s="2">
        <f t="shared" si="1"/>
        <v>28.571428571428569</v>
      </c>
      <c r="I43" s="1"/>
      <c r="J43" s="1"/>
    </row>
    <row r="44" spans="1:10" x14ac:dyDescent="0.3">
      <c r="A44" s="33" t="s">
        <v>126</v>
      </c>
      <c r="B44" s="1" t="s">
        <v>134</v>
      </c>
      <c r="C44" s="1" t="s">
        <v>135</v>
      </c>
      <c r="D44" s="1" t="s">
        <v>132</v>
      </c>
      <c r="E44" s="1" t="s">
        <v>133</v>
      </c>
      <c r="F44" s="18">
        <v>25500</v>
      </c>
      <c r="G44" s="18">
        <v>36000</v>
      </c>
      <c r="H44" s="2">
        <f t="shared" si="1"/>
        <v>29.166666666666664</v>
      </c>
      <c r="I44" s="1"/>
      <c r="J44" s="1"/>
    </row>
    <row r="45" spans="1:10" x14ac:dyDescent="0.3">
      <c r="A45" s="33" t="s">
        <v>126</v>
      </c>
      <c r="B45" s="1" t="s">
        <v>136</v>
      </c>
      <c r="C45" s="1" t="s">
        <v>137</v>
      </c>
      <c r="D45" s="1" t="s">
        <v>132</v>
      </c>
      <c r="E45" s="1" t="s">
        <v>133</v>
      </c>
      <c r="F45" s="18">
        <v>14000</v>
      </c>
      <c r="G45" s="18">
        <v>20000</v>
      </c>
      <c r="H45" s="2">
        <f t="shared" si="1"/>
        <v>30.000000000000004</v>
      </c>
      <c r="I45" s="1"/>
      <c r="J45" s="1"/>
    </row>
    <row r="46" spans="1:10" x14ac:dyDescent="0.3">
      <c r="A46" s="33" t="s">
        <v>126</v>
      </c>
      <c r="B46" s="1" t="s">
        <v>138</v>
      </c>
      <c r="C46" s="1"/>
      <c r="D46" s="1" t="s">
        <v>139</v>
      </c>
      <c r="E46" s="1" t="s">
        <v>18</v>
      </c>
      <c r="F46" s="18">
        <v>24000</v>
      </c>
      <c r="G46" s="18">
        <v>34000</v>
      </c>
      <c r="H46" s="2">
        <f t="shared" si="1"/>
        <v>29.411764705882348</v>
      </c>
      <c r="I46" s="1"/>
      <c r="J46" s="1"/>
    </row>
    <row r="47" spans="1:10" x14ac:dyDescent="0.3">
      <c r="A47" s="11" t="s">
        <v>350</v>
      </c>
      <c r="B47" s="1" t="s">
        <v>90</v>
      </c>
      <c r="C47" s="1" t="s">
        <v>91</v>
      </c>
      <c r="D47" s="1"/>
      <c r="E47" s="1" t="s">
        <v>18</v>
      </c>
      <c r="F47" s="18">
        <v>7000</v>
      </c>
      <c r="G47" s="18">
        <v>10000</v>
      </c>
      <c r="H47" s="2">
        <f>(1-F47/G47)*100</f>
        <v>30.000000000000004</v>
      </c>
      <c r="I47" s="1"/>
      <c r="J47" s="1"/>
    </row>
    <row r="48" spans="1:10" x14ac:dyDescent="0.3">
      <c r="A48" s="1" t="s">
        <v>42</v>
      </c>
      <c r="B48" s="1" t="s">
        <v>43</v>
      </c>
      <c r="C48" s="1" t="s">
        <v>47</v>
      </c>
      <c r="D48" s="1" t="s">
        <v>44</v>
      </c>
      <c r="E48" s="1" t="s">
        <v>45</v>
      </c>
      <c r="F48" s="18">
        <v>16000</v>
      </c>
      <c r="G48" s="18">
        <v>23000</v>
      </c>
      <c r="H48" s="2">
        <f t="shared" si="1"/>
        <v>30.434782608695656</v>
      </c>
      <c r="I48" s="1"/>
      <c r="J48" s="1"/>
    </row>
    <row r="49" spans="1:10" x14ac:dyDescent="0.3">
      <c r="A49" s="1" t="s">
        <v>42</v>
      </c>
      <c r="B49" s="1" t="s">
        <v>46</v>
      </c>
      <c r="C49" s="1" t="s">
        <v>48</v>
      </c>
      <c r="D49" s="1"/>
      <c r="E49" s="1" t="s">
        <v>45</v>
      </c>
      <c r="F49" s="18">
        <v>22000</v>
      </c>
      <c r="G49" s="18">
        <v>30000</v>
      </c>
      <c r="H49" s="2">
        <f t="shared" si="1"/>
        <v>26.666666666666671</v>
      </c>
      <c r="I49" s="1"/>
      <c r="J49" s="1" t="s">
        <v>49</v>
      </c>
    </row>
    <row r="50" spans="1:10" x14ac:dyDescent="0.3">
      <c r="A50" s="14" t="s">
        <v>320</v>
      </c>
      <c r="B50" s="14" t="s">
        <v>326</v>
      </c>
      <c r="C50" s="14"/>
      <c r="D50" s="14"/>
      <c r="E50" s="14"/>
      <c r="F50" s="18">
        <v>9200</v>
      </c>
      <c r="G50" s="18">
        <v>15000</v>
      </c>
      <c r="H50" s="15">
        <f t="shared" si="1"/>
        <v>38.666666666666671</v>
      </c>
      <c r="I50" s="14"/>
      <c r="J50" s="14"/>
    </row>
    <row r="51" spans="1:10" x14ac:dyDescent="0.3">
      <c r="A51" s="1" t="s">
        <v>53</v>
      </c>
      <c r="B51" s="1" t="s">
        <v>58</v>
      </c>
      <c r="C51" s="1" t="s">
        <v>59</v>
      </c>
      <c r="D51" s="1" t="s">
        <v>75</v>
      </c>
      <c r="E51" s="1" t="s">
        <v>18</v>
      </c>
      <c r="F51" s="18">
        <v>4300</v>
      </c>
      <c r="G51" s="18">
        <v>6900</v>
      </c>
      <c r="H51" s="2">
        <f t="shared" si="1"/>
        <v>37.681159420289859</v>
      </c>
      <c r="I51" s="1"/>
      <c r="J51" s="1"/>
    </row>
    <row r="52" spans="1:10" x14ac:dyDescent="0.3">
      <c r="A52" s="1" t="s">
        <v>53</v>
      </c>
      <c r="B52" s="1" t="s">
        <v>60</v>
      </c>
      <c r="C52" s="1" t="s">
        <v>61</v>
      </c>
      <c r="D52" s="1" t="s">
        <v>75</v>
      </c>
      <c r="E52" s="1" t="s">
        <v>18</v>
      </c>
      <c r="F52" s="18">
        <v>4900</v>
      </c>
      <c r="G52" s="18">
        <v>8200</v>
      </c>
      <c r="H52" s="2">
        <f t="shared" si="1"/>
        <v>40.243902439024396</v>
      </c>
      <c r="I52" s="1"/>
      <c r="J52" s="1"/>
    </row>
    <row r="53" spans="1:10" x14ac:dyDescent="0.3">
      <c r="A53" s="1" t="s">
        <v>53</v>
      </c>
      <c r="B53" s="1" t="s">
        <v>63</v>
      </c>
      <c r="C53" s="1" t="s">
        <v>62</v>
      </c>
      <c r="D53" s="1" t="s">
        <v>75</v>
      </c>
      <c r="E53" s="1" t="s">
        <v>18</v>
      </c>
      <c r="F53" s="18">
        <v>6000</v>
      </c>
      <c r="G53" s="18">
        <v>9900</v>
      </c>
      <c r="H53" s="2">
        <f t="shared" si="1"/>
        <v>39.393939393939391</v>
      </c>
      <c r="I53" s="1"/>
      <c r="J53" s="1"/>
    </row>
    <row r="54" spans="1:10" x14ac:dyDescent="0.3">
      <c r="A54" s="1" t="s">
        <v>53</v>
      </c>
      <c r="B54" s="1" t="s">
        <v>64</v>
      </c>
      <c r="C54" s="1" t="s">
        <v>66</v>
      </c>
      <c r="D54" s="1" t="s">
        <v>75</v>
      </c>
      <c r="E54" s="1" t="s">
        <v>18</v>
      </c>
      <c r="F54" s="18">
        <v>2300</v>
      </c>
      <c r="G54" s="18">
        <v>3900</v>
      </c>
      <c r="H54" s="2">
        <f t="shared" si="1"/>
        <v>41.025641025641022</v>
      </c>
      <c r="I54" s="1"/>
      <c r="J54" s="1"/>
    </row>
    <row r="55" spans="1:10" x14ac:dyDescent="0.3">
      <c r="A55" s="1" t="s">
        <v>53</v>
      </c>
      <c r="B55" s="1" t="s">
        <v>65</v>
      </c>
      <c r="C55" s="1" t="s">
        <v>61</v>
      </c>
      <c r="D55" s="1" t="s">
        <v>75</v>
      </c>
      <c r="E55" s="1" t="s">
        <v>18</v>
      </c>
      <c r="F55" s="18">
        <v>2850</v>
      </c>
      <c r="G55" s="18">
        <v>5000</v>
      </c>
      <c r="H55" s="2">
        <f t="shared" si="1"/>
        <v>43.000000000000007</v>
      </c>
      <c r="I55" s="1"/>
      <c r="J55" s="1"/>
    </row>
    <row r="56" spans="1:10" x14ac:dyDescent="0.3">
      <c r="A56" s="1" t="s">
        <v>53</v>
      </c>
      <c r="B56" s="1" t="s">
        <v>65</v>
      </c>
      <c r="C56" s="1" t="s">
        <v>62</v>
      </c>
      <c r="D56" s="1" t="s">
        <v>75</v>
      </c>
      <c r="E56" s="1" t="s">
        <v>18</v>
      </c>
      <c r="F56" s="18">
        <v>4000</v>
      </c>
      <c r="G56" s="18">
        <v>7000</v>
      </c>
      <c r="H56" s="2">
        <f t="shared" si="1"/>
        <v>42.857142857142861</v>
      </c>
      <c r="I56" s="1"/>
      <c r="J56" s="1"/>
    </row>
    <row r="57" spans="1:10" x14ac:dyDescent="0.3">
      <c r="A57" s="1" t="s">
        <v>53</v>
      </c>
      <c r="B57" s="1" t="s">
        <v>65</v>
      </c>
      <c r="C57" s="1" t="s">
        <v>67</v>
      </c>
      <c r="D57" s="1" t="s">
        <v>75</v>
      </c>
      <c r="E57" s="1" t="s">
        <v>18</v>
      </c>
      <c r="F57" s="18">
        <v>6500</v>
      </c>
      <c r="G57" s="18">
        <v>10800</v>
      </c>
      <c r="H57" s="2">
        <f t="shared" si="1"/>
        <v>39.814814814814817</v>
      </c>
      <c r="I57" s="1"/>
      <c r="J57" s="1"/>
    </row>
    <row r="58" spans="1:10" x14ac:dyDescent="0.3">
      <c r="A58" s="14" t="s">
        <v>328</v>
      </c>
      <c r="B58" s="14" t="s">
        <v>331</v>
      </c>
      <c r="C58" s="14" t="s">
        <v>334</v>
      </c>
      <c r="D58" s="14" t="s">
        <v>330</v>
      </c>
      <c r="E58" s="14" t="s">
        <v>329</v>
      </c>
      <c r="F58" s="18">
        <v>12500</v>
      </c>
      <c r="G58" s="18">
        <v>19000</v>
      </c>
      <c r="H58" s="15">
        <f t="shared" si="1"/>
        <v>34.210526315789465</v>
      </c>
      <c r="I58" s="14"/>
      <c r="J58" s="14" t="s">
        <v>381</v>
      </c>
    </row>
    <row r="59" spans="1:10" x14ac:dyDescent="0.3">
      <c r="A59" s="14" t="s">
        <v>328</v>
      </c>
      <c r="B59" s="14" t="s">
        <v>332</v>
      </c>
      <c r="C59" s="14" t="s">
        <v>335</v>
      </c>
      <c r="D59" s="14" t="s">
        <v>330</v>
      </c>
      <c r="E59" s="14" t="s">
        <v>329</v>
      </c>
      <c r="F59" s="18">
        <v>7300</v>
      </c>
      <c r="G59" s="18">
        <v>13000</v>
      </c>
      <c r="H59" s="15">
        <f t="shared" si="1"/>
        <v>43.846153846153847</v>
      </c>
      <c r="I59" s="14"/>
      <c r="J59" s="14"/>
    </row>
    <row r="60" spans="1:10" x14ac:dyDescent="0.3">
      <c r="A60" s="14" t="s">
        <v>328</v>
      </c>
      <c r="B60" s="14" t="s">
        <v>333</v>
      </c>
      <c r="C60" s="14" t="s">
        <v>336</v>
      </c>
      <c r="D60" s="14" t="s">
        <v>389</v>
      </c>
      <c r="E60" s="14" t="s">
        <v>390</v>
      </c>
      <c r="F60" s="18">
        <v>6000</v>
      </c>
      <c r="G60" s="18">
        <v>10000</v>
      </c>
      <c r="H60" s="15">
        <f t="shared" si="1"/>
        <v>40</v>
      </c>
      <c r="I60" s="14"/>
      <c r="J60" s="14" t="s">
        <v>391</v>
      </c>
    </row>
    <row r="61" spans="1:10" x14ac:dyDescent="0.3">
      <c r="A61" s="1" t="s">
        <v>83</v>
      </c>
      <c r="B61" s="1" t="s">
        <v>84</v>
      </c>
      <c r="C61" s="1" t="s">
        <v>86</v>
      </c>
      <c r="D61" s="1" t="s">
        <v>85</v>
      </c>
      <c r="E61" s="1" t="s">
        <v>18</v>
      </c>
      <c r="F61" s="18">
        <v>5000</v>
      </c>
      <c r="G61" s="18">
        <v>7500</v>
      </c>
      <c r="H61" s="2">
        <f t="shared" si="1"/>
        <v>33.333333333333336</v>
      </c>
      <c r="I61" s="1"/>
      <c r="J61" s="1" t="s">
        <v>89</v>
      </c>
    </row>
    <row r="62" spans="1:10" x14ac:dyDescent="0.3">
      <c r="A62" s="1" t="s">
        <v>83</v>
      </c>
      <c r="B62" s="1" t="s">
        <v>88</v>
      </c>
      <c r="C62" s="1" t="s">
        <v>87</v>
      </c>
      <c r="D62" s="1" t="s">
        <v>85</v>
      </c>
      <c r="E62" s="1" t="s">
        <v>18</v>
      </c>
      <c r="F62" s="18">
        <v>5000</v>
      </c>
      <c r="G62" s="18">
        <v>8500</v>
      </c>
      <c r="H62" s="2">
        <f t="shared" si="1"/>
        <v>41.17647058823529</v>
      </c>
      <c r="I62" s="1"/>
      <c r="J62" s="1" t="s">
        <v>89</v>
      </c>
    </row>
    <row r="63" spans="1:10" x14ac:dyDescent="0.3">
      <c r="A63" s="1" t="s">
        <v>92</v>
      </c>
      <c r="B63" s="1" t="s">
        <v>93</v>
      </c>
      <c r="C63" s="1" t="s">
        <v>94</v>
      </c>
      <c r="D63" s="1"/>
      <c r="E63" s="1" t="s">
        <v>18</v>
      </c>
      <c r="F63" s="18">
        <v>6500</v>
      </c>
      <c r="G63" s="18">
        <v>11000</v>
      </c>
      <c r="H63" s="2">
        <f t="shared" si="1"/>
        <v>40.909090909090907</v>
      </c>
      <c r="I63" s="1"/>
      <c r="J63" s="1"/>
    </row>
    <row r="64" spans="1:10" x14ac:dyDescent="0.3">
      <c r="A64" s="1" t="s">
        <v>92</v>
      </c>
      <c r="B64" s="1" t="s">
        <v>93</v>
      </c>
      <c r="C64" s="1" t="s">
        <v>95</v>
      </c>
      <c r="D64" s="1"/>
      <c r="E64" s="1" t="s">
        <v>18</v>
      </c>
      <c r="F64" s="18">
        <v>12000</v>
      </c>
      <c r="G64" s="18">
        <v>19000</v>
      </c>
      <c r="H64" s="2">
        <f t="shared" si="1"/>
        <v>36.842105263157897</v>
      </c>
      <c r="I64" s="1"/>
      <c r="J64" s="1"/>
    </row>
    <row r="65" spans="1:10" x14ac:dyDescent="0.3">
      <c r="A65" s="1" t="s">
        <v>92</v>
      </c>
      <c r="B65" s="1" t="s">
        <v>93</v>
      </c>
      <c r="C65" s="1" t="s">
        <v>96</v>
      </c>
      <c r="D65" s="1"/>
      <c r="E65" s="1" t="s">
        <v>18</v>
      </c>
      <c r="F65" s="18">
        <v>14000</v>
      </c>
      <c r="G65" s="18">
        <v>20000</v>
      </c>
      <c r="H65" s="2">
        <f t="shared" si="1"/>
        <v>30.000000000000004</v>
      </c>
      <c r="I65" s="1"/>
      <c r="J65" s="1"/>
    </row>
    <row r="66" spans="1:10" x14ac:dyDescent="0.3">
      <c r="A66" s="19" t="s">
        <v>327</v>
      </c>
      <c r="B66" s="19" t="s">
        <v>324</v>
      </c>
      <c r="D66" s="16"/>
      <c r="E66" s="14" t="s">
        <v>18</v>
      </c>
      <c r="F66" s="18">
        <v>13500</v>
      </c>
      <c r="G66" s="17">
        <v>22000</v>
      </c>
      <c r="H66" s="15">
        <f t="shared" si="1"/>
        <v>38.636363636363633</v>
      </c>
    </row>
    <row r="67" spans="1:10" x14ac:dyDescent="0.3">
      <c r="A67" s="19" t="s">
        <v>327</v>
      </c>
      <c r="B67" s="19" t="s">
        <v>325</v>
      </c>
      <c r="D67" s="16"/>
      <c r="E67" s="14" t="s">
        <v>18</v>
      </c>
      <c r="F67" s="18">
        <v>11000</v>
      </c>
      <c r="G67" s="17">
        <v>17500</v>
      </c>
      <c r="H67" s="15">
        <f t="shared" si="1"/>
        <v>37.142857142857146</v>
      </c>
    </row>
    <row r="68" spans="1:10" x14ac:dyDescent="0.3">
      <c r="A68" s="24" t="s">
        <v>475</v>
      </c>
      <c r="B68" s="24" t="s">
        <v>476</v>
      </c>
      <c r="D68" t="s">
        <v>478</v>
      </c>
      <c r="E68" s="25" t="s">
        <v>456</v>
      </c>
      <c r="F68" s="26">
        <v>12500</v>
      </c>
      <c r="G68" s="26">
        <v>18000</v>
      </c>
      <c r="H68" s="27">
        <f>(1-F68/G68)*100</f>
        <v>30.555555555555557</v>
      </c>
    </row>
    <row r="69" spans="1:10" x14ac:dyDescent="0.3">
      <c r="A69" s="24" t="s">
        <v>475</v>
      </c>
      <c r="B69" s="24" t="s">
        <v>477</v>
      </c>
      <c r="D69" t="s">
        <v>479</v>
      </c>
      <c r="E69" s="25" t="s">
        <v>456</v>
      </c>
      <c r="F69" s="26">
        <v>11000</v>
      </c>
      <c r="G69" s="26">
        <v>17000</v>
      </c>
      <c r="H69" s="27">
        <f>(1-F69/G69)*100</f>
        <v>35.294117647058819</v>
      </c>
    </row>
    <row r="70" spans="1:10" x14ac:dyDescent="0.3">
      <c r="A70" s="1" t="s">
        <v>269</v>
      </c>
      <c r="B70" s="1" t="s">
        <v>99</v>
      </c>
      <c r="C70" s="1" t="s">
        <v>100</v>
      </c>
      <c r="D70" s="1"/>
      <c r="E70" s="1" t="s">
        <v>101</v>
      </c>
      <c r="F70" s="18">
        <v>3300</v>
      </c>
      <c r="G70" s="18">
        <v>6000</v>
      </c>
      <c r="H70" s="2">
        <f t="shared" si="1"/>
        <v>44.999999999999993</v>
      </c>
      <c r="I70" s="1"/>
      <c r="J70" s="1"/>
    </row>
    <row r="71" spans="1:10" x14ac:dyDescent="0.3">
      <c r="A71" s="14" t="s">
        <v>269</v>
      </c>
      <c r="B71" s="14" t="s">
        <v>99</v>
      </c>
      <c r="C71" s="14" t="s">
        <v>322</v>
      </c>
      <c r="D71" s="14"/>
      <c r="E71" s="14" t="s">
        <v>101</v>
      </c>
      <c r="F71" s="18">
        <v>3300</v>
      </c>
      <c r="G71" s="18">
        <v>6000</v>
      </c>
      <c r="H71" s="15">
        <f t="shared" si="1"/>
        <v>44.999999999999993</v>
      </c>
      <c r="I71" s="14"/>
      <c r="J71" s="14"/>
    </row>
    <row r="72" spans="1:10" x14ac:dyDescent="0.3">
      <c r="A72" s="14" t="s">
        <v>269</v>
      </c>
      <c r="B72" s="14" t="s">
        <v>99</v>
      </c>
      <c r="C72" s="14" t="s">
        <v>323</v>
      </c>
      <c r="D72" s="14"/>
      <c r="E72" s="14" t="s">
        <v>101</v>
      </c>
      <c r="F72" s="18">
        <v>3300</v>
      </c>
      <c r="G72" s="18">
        <v>6000</v>
      </c>
      <c r="H72" s="15">
        <f t="shared" si="1"/>
        <v>44.999999999999993</v>
      </c>
      <c r="I72" s="14"/>
      <c r="J72" s="14"/>
    </row>
    <row r="73" spans="1:10" x14ac:dyDescent="0.3">
      <c r="A73" s="1" t="s">
        <v>319</v>
      </c>
      <c r="B73" s="1" t="s">
        <v>77</v>
      </c>
      <c r="C73" s="1" t="s">
        <v>79</v>
      </c>
      <c r="D73" s="1" t="s">
        <v>81</v>
      </c>
      <c r="E73" s="1" t="s">
        <v>18</v>
      </c>
      <c r="F73" s="18">
        <v>3800</v>
      </c>
      <c r="G73" s="18">
        <v>6000</v>
      </c>
      <c r="H73" s="2">
        <f>(1-F73/G73)*100</f>
        <v>36.666666666666671</v>
      </c>
      <c r="I73" s="1"/>
      <c r="J73" s="1"/>
    </row>
    <row r="74" spans="1:10" x14ac:dyDescent="0.3">
      <c r="A74" s="11" t="s">
        <v>319</v>
      </c>
      <c r="B74" s="1" t="s">
        <v>78</v>
      </c>
      <c r="C74" s="1" t="s">
        <v>80</v>
      </c>
      <c r="D74" s="1" t="s">
        <v>82</v>
      </c>
      <c r="E74" s="1" t="s">
        <v>18</v>
      </c>
      <c r="F74" s="18">
        <v>2500</v>
      </c>
      <c r="G74" s="18">
        <v>4000</v>
      </c>
      <c r="H74" s="2">
        <f>(1-F74/G74)*100</f>
        <v>37.5</v>
      </c>
      <c r="I74" s="1"/>
      <c r="J74" s="1"/>
    </row>
    <row r="75" spans="1:10" x14ac:dyDescent="0.3">
      <c r="A75" s="1" t="s">
        <v>102</v>
      </c>
      <c r="B75" s="1" t="s">
        <v>103</v>
      </c>
      <c r="C75" s="1" t="s">
        <v>105</v>
      </c>
      <c r="D75" s="1"/>
      <c r="E75" s="1" t="s">
        <v>101</v>
      </c>
      <c r="F75" s="18">
        <v>3300</v>
      </c>
      <c r="G75" s="18">
        <v>6000</v>
      </c>
      <c r="H75" s="2">
        <f t="shared" si="1"/>
        <v>44.999999999999993</v>
      </c>
      <c r="I75" s="1"/>
      <c r="J75" s="1"/>
    </row>
    <row r="76" spans="1:10" x14ac:dyDescent="0.3">
      <c r="A76" s="1" t="s">
        <v>102</v>
      </c>
      <c r="B76" s="1" t="s">
        <v>104</v>
      </c>
      <c r="C76" s="1" t="s">
        <v>106</v>
      </c>
      <c r="D76" s="1"/>
      <c r="E76" s="1" t="s">
        <v>101</v>
      </c>
      <c r="F76" s="18">
        <v>3300</v>
      </c>
      <c r="G76" s="18">
        <v>6000</v>
      </c>
      <c r="H76" s="2">
        <f t="shared" si="1"/>
        <v>44.999999999999993</v>
      </c>
      <c r="I76" s="1"/>
      <c r="J76" s="1"/>
    </row>
    <row r="77" spans="1:10" x14ac:dyDescent="0.3">
      <c r="A77" s="1" t="s">
        <v>102</v>
      </c>
      <c r="B77" s="1" t="s">
        <v>107</v>
      </c>
      <c r="C77" s="1" t="s">
        <v>108</v>
      </c>
      <c r="D77" s="1"/>
      <c r="E77" s="1" t="s">
        <v>101</v>
      </c>
      <c r="F77" s="18">
        <v>6820</v>
      </c>
      <c r="G77" s="18">
        <v>10900</v>
      </c>
      <c r="H77" s="2">
        <f t="shared" si="1"/>
        <v>37.431192660550458</v>
      </c>
      <c r="I77" s="1"/>
      <c r="J77" s="1"/>
    </row>
    <row r="78" spans="1:10" x14ac:dyDescent="0.3">
      <c r="A78" s="1" t="s">
        <v>102</v>
      </c>
      <c r="B78" s="1" t="s">
        <v>110</v>
      </c>
      <c r="C78" s="1" t="s">
        <v>109</v>
      </c>
      <c r="D78" s="1"/>
      <c r="E78" s="1" t="s">
        <v>101</v>
      </c>
      <c r="F78" s="18">
        <v>6820</v>
      </c>
      <c r="G78" s="18">
        <v>10900</v>
      </c>
      <c r="H78" s="2">
        <f t="shared" si="1"/>
        <v>37.431192660550458</v>
      </c>
      <c r="I78" s="1"/>
      <c r="J78" s="1"/>
    </row>
    <row r="79" spans="1:10" x14ac:dyDescent="0.3">
      <c r="A79" s="1" t="s">
        <v>111</v>
      </c>
      <c r="B79" s="1" t="s">
        <v>112</v>
      </c>
      <c r="C79" s="1" t="s">
        <v>113</v>
      </c>
      <c r="D79" s="1"/>
      <c r="E79" s="1" t="s">
        <v>114</v>
      </c>
      <c r="F79" s="18">
        <v>15000</v>
      </c>
      <c r="G79" s="18">
        <v>20000</v>
      </c>
      <c r="H79" s="2">
        <f t="shared" si="1"/>
        <v>25</v>
      </c>
      <c r="I79" s="1"/>
      <c r="J79" s="1"/>
    </row>
    <row r="80" spans="1:10" x14ac:dyDescent="0.3">
      <c r="A80" s="1" t="s">
        <v>111</v>
      </c>
      <c r="B80" s="1" t="s">
        <v>115</v>
      </c>
      <c r="C80" s="1"/>
      <c r="D80" s="1"/>
      <c r="E80" s="1" t="s">
        <v>114</v>
      </c>
      <c r="F80" s="18">
        <v>10000</v>
      </c>
      <c r="G80" s="18">
        <v>15000</v>
      </c>
      <c r="H80" s="2">
        <f t="shared" si="1"/>
        <v>33.333333333333336</v>
      </c>
      <c r="I80" s="1"/>
      <c r="J80" s="1"/>
    </row>
    <row r="81" spans="1:10" x14ac:dyDescent="0.3">
      <c r="A81" s="1" t="s">
        <v>111</v>
      </c>
      <c r="B81" s="1" t="s">
        <v>116</v>
      </c>
      <c r="C81" s="1" t="s">
        <v>117</v>
      </c>
      <c r="D81" s="1"/>
      <c r="E81" s="1" t="s">
        <v>118</v>
      </c>
      <c r="F81" s="18">
        <v>6600</v>
      </c>
      <c r="G81" s="18">
        <v>10000</v>
      </c>
      <c r="H81" s="2">
        <f t="shared" si="1"/>
        <v>34</v>
      </c>
      <c r="I81" s="1"/>
      <c r="J81" s="1"/>
    </row>
    <row r="82" spans="1:10" x14ac:dyDescent="0.3">
      <c r="A82" s="1" t="s">
        <v>111</v>
      </c>
      <c r="B82" s="1" t="s">
        <v>119</v>
      </c>
      <c r="C82" s="1" t="s">
        <v>120</v>
      </c>
      <c r="D82" s="1"/>
      <c r="E82" s="1" t="s">
        <v>118</v>
      </c>
      <c r="F82" s="18">
        <v>10800</v>
      </c>
      <c r="G82" s="18">
        <v>15000</v>
      </c>
      <c r="H82" s="2">
        <f t="shared" si="1"/>
        <v>28.000000000000004</v>
      </c>
      <c r="I82" s="1"/>
      <c r="J82" s="1"/>
    </row>
    <row r="83" spans="1:10" x14ac:dyDescent="0.3">
      <c r="A83" s="1" t="s">
        <v>111</v>
      </c>
      <c r="B83" s="1" t="s">
        <v>121</v>
      </c>
      <c r="C83" s="1" t="s">
        <v>117</v>
      </c>
      <c r="D83" s="1"/>
      <c r="E83" s="1" t="s">
        <v>122</v>
      </c>
      <c r="F83" s="18">
        <v>11000</v>
      </c>
      <c r="G83" s="18">
        <v>15000</v>
      </c>
      <c r="H83" s="2">
        <f t="shared" si="1"/>
        <v>26.666666666666671</v>
      </c>
      <c r="I83" s="1"/>
      <c r="J83" s="1"/>
    </row>
    <row r="84" spans="1:10" x14ac:dyDescent="0.3">
      <c r="A84" s="1" t="s">
        <v>111</v>
      </c>
      <c r="B84" s="1" t="s">
        <v>124</v>
      </c>
      <c r="C84" s="1" t="s">
        <v>125</v>
      </c>
      <c r="D84" s="1"/>
      <c r="E84" s="1" t="s">
        <v>123</v>
      </c>
      <c r="F84" s="18">
        <v>7500</v>
      </c>
      <c r="G84" s="18">
        <v>12000</v>
      </c>
      <c r="H84" s="2">
        <f t="shared" si="1"/>
        <v>37.5</v>
      </c>
      <c r="I84" s="1"/>
      <c r="J84" s="1"/>
    </row>
    <row r="85" spans="1:10" x14ac:dyDescent="0.3">
      <c r="A85" s="1" t="s">
        <v>140</v>
      </c>
      <c r="B85" s="1" t="s">
        <v>141</v>
      </c>
      <c r="C85" s="1" t="s">
        <v>162</v>
      </c>
      <c r="D85" s="1" t="s">
        <v>142</v>
      </c>
      <c r="E85" s="1" t="s">
        <v>18</v>
      </c>
      <c r="F85" s="18">
        <v>8500</v>
      </c>
      <c r="G85" s="18">
        <v>14500</v>
      </c>
      <c r="H85" s="2">
        <f t="shared" si="1"/>
        <v>41.379310344827594</v>
      </c>
      <c r="I85" s="1"/>
      <c r="J85" s="1"/>
    </row>
    <row r="86" spans="1:10" x14ac:dyDescent="0.3">
      <c r="A86" s="1" t="s">
        <v>140</v>
      </c>
      <c r="B86" s="1" t="s">
        <v>143</v>
      </c>
      <c r="C86" s="1" t="s">
        <v>163</v>
      </c>
      <c r="D86" s="1" t="s">
        <v>142</v>
      </c>
      <c r="E86" s="1" t="s">
        <v>18</v>
      </c>
      <c r="F86" s="18">
        <v>9000</v>
      </c>
      <c r="G86" s="18">
        <v>15500</v>
      </c>
      <c r="H86" s="2">
        <f t="shared" si="1"/>
        <v>41.935483870967737</v>
      </c>
      <c r="I86" s="1"/>
      <c r="J86" s="1"/>
    </row>
    <row r="87" spans="1:10" x14ac:dyDescent="0.3">
      <c r="A87" s="1" t="s">
        <v>140</v>
      </c>
      <c r="B87" s="1" t="s">
        <v>144</v>
      </c>
      <c r="C87" s="1" t="s">
        <v>164</v>
      </c>
      <c r="D87" s="1" t="s">
        <v>142</v>
      </c>
      <c r="E87" s="1" t="s">
        <v>18</v>
      </c>
      <c r="F87" s="18">
        <v>10000</v>
      </c>
      <c r="G87" s="18">
        <v>16500</v>
      </c>
      <c r="H87" s="2">
        <f t="shared" si="1"/>
        <v>39.393939393939391</v>
      </c>
      <c r="I87" s="1"/>
      <c r="J87" s="1"/>
    </row>
    <row r="88" spans="1:10" x14ac:dyDescent="0.3">
      <c r="A88" s="1" t="s">
        <v>140</v>
      </c>
      <c r="B88" s="1" t="s">
        <v>145</v>
      </c>
      <c r="C88" s="1" t="s">
        <v>165</v>
      </c>
      <c r="D88" s="1" t="s">
        <v>142</v>
      </c>
      <c r="E88" s="1" t="s">
        <v>18</v>
      </c>
      <c r="F88" s="18">
        <v>10500</v>
      </c>
      <c r="G88" s="18">
        <v>17500</v>
      </c>
      <c r="H88" s="2">
        <f t="shared" si="1"/>
        <v>40</v>
      </c>
      <c r="I88" s="1"/>
      <c r="J88" s="1"/>
    </row>
    <row r="89" spans="1:10" x14ac:dyDescent="0.3">
      <c r="A89" s="1" t="s">
        <v>140</v>
      </c>
      <c r="B89" s="1" t="s">
        <v>146</v>
      </c>
      <c r="C89" s="1" t="s">
        <v>166</v>
      </c>
      <c r="D89" s="1" t="s">
        <v>142</v>
      </c>
      <c r="E89" s="1" t="s">
        <v>18</v>
      </c>
      <c r="F89" s="18">
        <v>11000</v>
      </c>
      <c r="G89" s="18">
        <v>18500</v>
      </c>
      <c r="H89" s="2">
        <f t="shared" si="1"/>
        <v>40.54054054054054</v>
      </c>
      <c r="I89" s="1"/>
      <c r="J89" s="1"/>
    </row>
    <row r="90" spans="1:10" x14ac:dyDescent="0.3">
      <c r="A90" s="1" t="s">
        <v>140</v>
      </c>
      <c r="B90" s="1" t="s">
        <v>147</v>
      </c>
      <c r="C90" s="1" t="s">
        <v>148</v>
      </c>
      <c r="D90" s="1" t="s">
        <v>152</v>
      </c>
      <c r="E90" s="1" t="s">
        <v>18</v>
      </c>
      <c r="F90" s="18">
        <v>10500</v>
      </c>
      <c r="G90" s="18">
        <v>15700</v>
      </c>
      <c r="H90" s="2">
        <f t="shared" si="1"/>
        <v>33.121019108280258</v>
      </c>
      <c r="I90" s="1"/>
      <c r="J90" s="1"/>
    </row>
    <row r="91" spans="1:10" x14ac:dyDescent="0.3">
      <c r="A91" s="1" t="s">
        <v>140</v>
      </c>
      <c r="B91" s="1" t="s">
        <v>147</v>
      </c>
      <c r="C91" s="1" t="s">
        <v>149</v>
      </c>
      <c r="D91" s="1" t="s">
        <v>152</v>
      </c>
      <c r="E91" s="1" t="s">
        <v>18</v>
      </c>
      <c r="F91" s="18">
        <v>13000</v>
      </c>
      <c r="G91" s="18">
        <v>19500</v>
      </c>
      <c r="H91" s="2">
        <f t="shared" si="1"/>
        <v>33.333333333333336</v>
      </c>
      <c r="I91" s="1"/>
      <c r="J91" s="1"/>
    </row>
    <row r="92" spans="1:10" x14ac:dyDescent="0.3">
      <c r="A92" s="1" t="s">
        <v>140</v>
      </c>
      <c r="B92" s="1" t="s">
        <v>147</v>
      </c>
      <c r="C92" s="1" t="s">
        <v>150</v>
      </c>
      <c r="D92" s="1" t="s">
        <v>152</v>
      </c>
      <c r="E92" s="1" t="s">
        <v>18</v>
      </c>
      <c r="F92" s="18">
        <v>15000</v>
      </c>
      <c r="G92" s="18">
        <v>22500</v>
      </c>
      <c r="H92" s="2">
        <f t="shared" si="1"/>
        <v>33.333333333333336</v>
      </c>
      <c r="I92" s="1"/>
      <c r="J92" s="1"/>
    </row>
    <row r="93" spans="1:10" x14ac:dyDescent="0.3">
      <c r="A93" s="1" t="s">
        <v>140</v>
      </c>
      <c r="B93" s="1" t="s">
        <v>147</v>
      </c>
      <c r="C93" s="1" t="s">
        <v>151</v>
      </c>
      <c r="D93" s="1" t="s">
        <v>152</v>
      </c>
      <c r="E93" s="1" t="s">
        <v>18</v>
      </c>
      <c r="F93" s="18">
        <v>21500</v>
      </c>
      <c r="G93" s="18">
        <v>32500</v>
      </c>
      <c r="H93" s="2">
        <f t="shared" si="1"/>
        <v>33.846153846153847</v>
      </c>
      <c r="I93" s="1"/>
      <c r="J93" s="1"/>
    </row>
    <row r="94" spans="1:10" x14ac:dyDescent="0.3">
      <c r="A94" s="1" t="s">
        <v>140</v>
      </c>
      <c r="B94" s="1" t="s">
        <v>154</v>
      </c>
      <c r="C94" s="1" t="s">
        <v>150</v>
      </c>
      <c r="D94" s="1" t="s">
        <v>132</v>
      </c>
      <c r="E94" s="1" t="s">
        <v>155</v>
      </c>
      <c r="F94" s="18">
        <v>11000</v>
      </c>
      <c r="G94" s="18">
        <v>16500</v>
      </c>
      <c r="H94" s="2">
        <f t="shared" si="1"/>
        <v>33.333333333333336</v>
      </c>
      <c r="I94" s="1"/>
      <c r="J94" s="1"/>
    </row>
    <row r="95" spans="1:10" x14ac:dyDescent="0.3">
      <c r="A95" s="1" t="s">
        <v>140</v>
      </c>
      <c r="B95" s="1" t="s">
        <v>154</v>
      </c>
      <c r="C95" s="1" t="s">
        <v>156</v>
      </c>
      <c r="D95" s="1" t="s">
        <v>132</v>
      </c>
      <c r="E95" s="1" t="s">
        <v>155</v>
      </c>
      <c r="F95" s="18">
        <v>12000</v>
      </c>
      <c r="G95" s="18">
        <v>18000</v>
      </c>
      <c r="H95" s="2">
        <f t="shared" si="1"/>
        <v>33.333333333333336</v>
      </c>
      <c r="I95" s="1"/>
      <c r="J95" s="1"/>
    </row>
    <row r="96" spans="1:10" x14ac:dyDescent="0.3">
      <c r="A96" s="1" t="s">
        <v>140</v>
      </c>
      <c r="B96" s="1" t="s">
        <v>154</v>
      </c>
      <c r="C96" s="1" t="s">
        <v>157</v>
      </c>
      <c r="D96" s="1" t="s">
        <v>132</v>
      </c>
      <c r="E96" s="1" t="s">
        <v>155</v>
      </c>
      <c r="F96" s="18">
        <v>14000</v>
      </c>
      <c r="G96" s="18">
        <v>21000</v>
      </c>
      <c r="H96" s="2">
        <f t="shared" si="1"/>
        <v>33.333333333333336</v>
      </c>
      <c r="I96" s="1"/>
      <c r="J96" s="1"/>
    </row>
    <row r="97" spans="1:10" ht="16.5" customHeight="1" x14ac:dyDescent="0.3">
      <c r="A97" s="1" t="s">
        <v>153</v>
      </c>
      <c r="B97" s="1" t="s">
        <v>297</v>
      </c>
      <c r="C97" s="169" t="s">
        <v>295</v>
      </c>
      <c r="D97" s="1"/>
      <c r="E97" s="1"/>
      <c r="F97" s="18">
        <v>40000</v>
      </c>
      <c r="G97" s="18">
        <v>50000</v>
      </c>
      <c r="H97" s="2">
        <f t="shared" si="1"/>
        <v>19.999999999999996</v>
      </c>
      <c r="I97" s="1"/>
      <c r="J97" s="1"/>
    </row>
    <row r="98" spans="1:10" ht="16.5" customHeight="1" x14ac:dyDescent="0.3">
      <c r="A98" s="1" t="s">
        <v>153</v>
      </c>
      <c r="B98" s="1" t="s">
        <v>296</v>
      </c>
      <c r="C98" s="169"/>
      <c r="D98" s="1"/>
      <c r="E98" s="1"/>
      <c r="F98" s="18">
        <v>40000</v>
      </c>
      <c r="G98" s="18">
        <v>50000</v>
      </c>
      <c r="H98" s="2">
        <f t="shared" si="1"/>
        <v>19.999999999999996</v>
      </c>
      <c r="I98" s="1"/>
      <c r="J98" s="1"/>
    </row>
    <row r="99" spans="1:10" x14ac:dyDescent="0.3">
      <c r="A99" s="1" t="s">
        <v>153</v>
      </c>
      <c r="B99" s="1" t="s">
        <v>298</v>
      </c>
      <c r="C99" s="169"/>
      <c r="D99" s="1"/>
      <c r="E99" s="1"/>
      <c r="F99" s="18">
        <v>40000</v>
      </c>
      <c r="G99" s="18">
        <v>50000</v>
      </c>
      <c r="H99" s="2">
        <f t="shared" si="1"/>
        <v>19.999999999999996</v>
      </c>
      <c r="I99" s="1"/>
      <c r="J99" s="1"/>
    </row>
    <row r="100" spans="1:10" x14ac:dyDescent="0.3">
      <c r="A100" s="1" t="s">
        <v>153</v>
      </c>
      <c r="B100" s="1" t="s">
        <v>299</v>
      </c>
      <c r="C100" s="169"/>
      <c r="D100" s="1"/>
      <c r="E100" s="1"/>
      <c r="F100" s="18">
        <v>50000</v>
      </c>
      <c r="G100" s="18">
        <v>70000</v>
      </c>
      <c r="H100" s="2">
        <f t="shared" si="1"/>
        <v>28.571428571428569</v>
      </c>
      <c r="I100" s="1"/>
      <c r="J100" s="1"/>
    </row>
    <row r="101" spans="1:10" x14ac:dyDescent="0.3">
      <c r="A101" s="1" t="s">
        <v>153</v>
      </c>
      <c r="B101" s="1" t="s">
        <v>300</v>
      </c>
      <c r="C101" s="169"/>
      <c r="D101" s="1"/>
      <c r="E101" s="1"/>
      <c r="F101" s="18">
        <v>35000</v>
      </c>
      <c r="G101" s="18">
        <v>50000</v>
      </c>
      <c r="H101" s="2">
        <f t="shared" si="1"/>
        <v>30.000000000000004</v>
      </c>
      <c r="I101" s="1"/>
      <c r="J101" s="1"/>
    </row>
    <row r="102" spans="1:10" x14ac:dyDescent="0.3">
      <c r="A102" s="10" t="s">
        <v>153</v>
      </c>
      <c r="B102" s="10" t="s">
        <v>301</v>
      </c>
      <c r="C102" s="169"/>
      <c r="D102" s="10"/>
      <c r="E102" s="10"/>
      <c r="F102" s="18">
        <v>40000</v>
      </c>
      <c r="G102" s="18">
        <v>50000</v>
      </c>
      <c r="H102" s="9">
        <f t="shared" si="1"/>
        <v>19.999999999999996</v>
      </c>
      <c r="I102" s="10"/>
      <c r="J102" s="10"/>
    </row>
    <row r="103" spans="1:10" x14ac:dyDescent="0.3">
      <c r="A103" s="1" t="s">
        <v>187</v>
      </c>
      <c r="B103" s="1" t="s">
        <v>192</v>
      </c>
      <c r="C103" s="165" t="s">
        <v>202</v>
      </c>
      <c r="D103" s="165"/>
      <c r="E103" s="1" t="s">
        <v>18</v>
      </c>
      <c r="F103" s="18">
        <v>14490</v>
      </c>
      <c r="G103" s="18">
        <v>20900</v>
      </c>
      <c r="H103" s="2">
        <f>(1-F103/G103)*100</f>
        <v>30.669856459330148</v>
      </c>
      <c r="I103" s="1"/>
      <c r="J103" s="1"/>
    </row>
    <row r="104" spans="1:10" x14ac:dyDescent="0.3">
      <c r="A104" s="1" t="s">
        <v>187</v>
      </c>
      <c r="B104" s="1" t="s">
        <v>193</v>
      </c>
      <c r="C104" s="165" t="s">
        <v>201</v>
      </c>
      <c r="D104" s="165"/>
      <c r="E104" s="1" t="s">
        <v>18</v>
      </c>
      <c r="F104" s="18">
        <v>27500</v>
      </c>
      <c r="G104" s="18">
        <v>41500</v>
      </c>
      <c r="H104" s="2">
        <f t="shared" ref="H104:H116" si="2">(1-F104/G104)*100</f>
        <v>33.734939759036145</v>
      </c>
      <c r="I104" s="1"/>
      <c r="J104" s="1"/>
    </row>
    <row r="105" spans="1:10" x14ac:dyDescent="0.3">
      <c r="A105" s="1" t="s">
        <v>187</v>
      </c>
      <c r="B105" s="1" t="s">
        <v>194</v>
      </c>
      <c r="C105" s="165" t="s">
        <v>203</v>
      </c>
      <c r="D105" s="165"/>
      <c r="E105" s="1" t="s">
        <v>18</v>
      </c>
      <c r="F105" s="18">
        <v>38640</v>
      </c>
      <c r="G105" s="18">
        <v>55700</v>
      </c>
      <c r="H105" s="2">
        <f t="shared" si="2"/>
        <v>30.628366247755835</v>
      </c>
      <c r="I105" s="1"/>
      <c r="J105" s="1"/>
    </row>
    <row r="106" spans="1:10" x14ac:dyDescent="0.3">
      <c r="A106" s="1" t="s">
        <v>187</v>
      </c>
      <c r="B106" s="1" t="s">
        <v>191</v>
      </c>
      <c r="C106" s="165" t="s">
        <v>203</v>
      </c>
      <c r="D106" s="165"/>
      <c r="E106" s="1" t="s">
        <v>18</v>
      </c>
      <c r="F106" s="18">
        <v>40000</v>
      </c>
      <c r="G106" s="18">
        <v>59200</v>
      </c>
      <c r="H106" s="2">
        <f t="shared" si="2"/>
        <v>32.432432432432435</v>
      </c>
      <c r="I106" s="1"/>
      <c r="J106" s="1"/>
    </row>
    <row r="107" spans="1:10" x14ac:dyDescent="0.3">
      <c r="A107" s="1" t="s">
        <v>187</v>
      </c>
      <c r="B107" s="1" t="s">
        <v>195</v>
      </c>
      <c r="C107" s="165" t="s">
        <v>205</v>
      </c>
      <c r="D107" s="165"/>
      <c r="E107" s="1" t="s">
        <v>18</v>
      </c>
      <c r="F107" s="18">
        <v>7000</v>
      </c>
      <c r="G107" s="18">
        <v>11500</v>
      </c>
      <c r="H107" s="2">
        <f t="shared" si="2"/>
        <v>39.130434782608688</v>
      </c>
      <c r="I107" s="1"/>
      <c r="J107" s="1"/>
    </row>
    <row r="108" spans="1:10" x14ac:dyDescent="0.3">
      <c r="A108" s="1" t="s">
        <v>187</v>
      </c>
      <c r="B108" s="1" t="s">
        <v>196</v>
      </c>
      <c r="C108" s="165" t="s">
        <v>206</v>
      </c>
      <c r="D108" s="165"/>
      <c r="E108" s="1" t="s">
        <v>18</v>
      </c>
      <c r="F108" s="18">
        <v>14500</v>
      </c>
      <c r="G108" s="18">
        <v>22000</v>
      </c>
      <c r="H108" s="2">
        <f t="shared" si="2"/>
        <v>34.090909090909093</v>
      </c>
      <c r="I108" s="1"/>
      <c r="J108" s="1"/>
    </row>
    <row r="109" spans="1:10" x14ac:dyDescent="0.3">
      <c r="A109" s="1" t="s">
        <v>187</v>
      </c>
      <c r="B109" s="1" t="s">
        <v>197</v>
      </c>
      <c r="C109" s="165" t="s">
        <v>207</v>
      </c>
      <c r="D109" s="165"/>
      <c r="E109" s="1" t="s">
        <v>18</v>
      </c>
      <c r="F109" s="18">
        <v>23000</v>
      </c>
      <c r="G109" s="18">
        <v>34500</v>
      </c>
      <c r="H109" s="2">
        <f t="shared" si="2"/>
        <v>33.333333333333336</v>
      </c>
      <c r="I109" s="1"/>
      <c r="J109" s="1"/>
    </row>
    <row r="110" spans="1:10" x14ac:dyDescent="0.3">
      <c r="A110" s="1" t="s">
        <v>187</v>
      </c>
      <c r="B110" s="1" t="s">
        <v>198</v>
      </c>
      <c r="C110" s="165" t="s">
        <v>208</v>
      </c>
      <c r="D110" s="165"/>
      <c r="E110" s="1" t="s">
        <v>18</v>
      </c>
      <c r="F110" s="18">
        <v>26400</v>
      </c>
      <c r="G110" s="18">
        <v>39500</v>
      </c>
      <c r="H110" s="2">
        <f t="shared" si="2"/>
        <v>33.164556962025316</v>
      </c>
      <c r="I110" s="1"/>
      <c r="J110" s="1"/>
    </row>
    <row r="111" spans="1:10" x14ac:dyDescent="0.3">
      <c r="A111" s="1" t="s">
        <v>187</v>
      </c>
      <c r="B111" s="1" t="s">
        <v>204</v>
      </c>
      <c r="C111" s="165" t="s">
        <v>205</v>
      </c>
      <c r="D111" s="165"/>
      <c r="E111" s="1" t="s">
        <v>18</v>
      </c>
      <c r="F111" s="18">
        <v>26400</v>
      </c>
      <c r="G111" s="18">
        <v>39600</v>
      </c>
      <c r="H111" s="2">
        <f t="shared" si="2"/>
        <v>33.333333333333336</v>
      </c>
      <c r="I111" s="1"/>
      <c r="J111" s="1"/>
    </row>
    <row r="112" spans="1:10" x14ac:dyDescent="0.3">
      <c r="A112" s="1" t="s">
        <v>187</v>
      </c>
      <c r="B112" s="1" t="s">
        <v>199</v>
      </c>
      <c r="C112" s="165" t="s">
        <v>209</v>
      </c>
      <c r="D112" s="165"/>
      <c r="E112" s="1" t="s">
        <v>18</v>
      </c>
      <c r="F112" s="18">
        <v>15000</v>
      </c>
      <c r="G112" s="18">
        <v>24000</v>
      </c>
      <c r="H112" s="2">
        <f t="shared" si="2"/>
        <v>37.5</v>
      </c>
      <c r="I112" s="1"/>
      <c r="J112" s="1"/>
    </row>
    <row r="113" spans="1:10" x14ac:dyDescent="0.3">
      <c r="A113" s="1" t="s">
        <v>187</v>
      </c>
      <c r="B113" s="1" t="s">
        <v>200</v>
      </c>
      <c r="C113" s="165" t="s">
        <v>209</v>
      </c>
      <c r="D113" s="165"/>
      <c r="E113" s="1" t="s">
        <v>18</v>
      </c>
      <c r="F113" s="18">
        <v>13800</v>
      </c>
      <c r="G113" s="18">
        <v>22000</v>
      </c>
      <c r="H113" s="2">
        <f t="shared" si="2"/>
        <v>37.272727272727266</v>
      </c>
      <c r="I113" s="1"/>
      <c r="J113" s="1"/>
    </row>
    <row r="114" spans="1:10" x14ac:dyDescent="0.3">
      <c r="A114" s="1" t="s">
        <v>187</v>
      </c>
      <c r="B114" s="1" t="s">
        <v>210</v>
      </c>
      <c r="C114" s="165" t="s">
        <v>209</v>
      </c>
      <c r="D114" s="165"/>
      <c r="E114" s="1" t="s">
        <v>18</v>
      </c>
      <c r="F114" s="18">
        <v>10000</v>
      </c>
      <c r="G114" s="18">
        <v>16500</v>
      </c>
      <c r="H114" s="2">
        <f t="shared" si="2"/>
        <v>39.393939393939391</v>
      </c>
      <c r="I114" s="1"/>
      <c r="J114" s="1"/>
    </row>
    <row r="115" spans="1:10" x14ac:dyDescent="0.3">
      <c r="A115" s="1" t="s">
        <v>187</v>
      </c>
      <c r="B115" s="1" t="s">
        <v>214</v>
      </c>
      <c r="C115" s="165" t="s">
        <v>213</v>
      </c>
      <c r="D115" s="165"/>
      <c r="E115" s="1" t="s">
        <v>18</v>
      </c>
      <c r="F115" s="18">
        <v>18113</v>
      </c>
      <c r="G115" s="18">
        <v>27000</v>
      </c>
      <c r="H115" s="2">
        <f t="shared" si="2"/>
        <v>32.914814814814818</v>
      </c>
      <c r="I115" s="1"/>
      <c r="J115" s="1"/>
    </row>
    <row r="116" spans="1:10" x14ac:dyDescent="0.3">
      <c r="A116" s="10" t="s">
        <v>187</v>
      </c>
      <c r="B116" s="1" t="s">
        <v>215</v>
      </c>
      <c r="C116" s="165"/>
      <c r="D116" s="165"/>
      <c r="E116" s="1" t="s">
        <v>18</v>
      </c>
      <c r="F116" s="18">
        <v>14500</v>
      </c>
      <c r="G116" s="18">
        <v>22000</v>
      </c>
      <c r="H116" s="2">
        <f t="shared" si="2"/>
        <v>34.090909090909093</v>
      </c>
      <c r="I116" s="1"/>
      <c r="J116" s="1"/>
    </row>
    <row r="117" spans="1:10" x14ac:dyDescent="0.3">
      <c r="A117" s="1" t="s">
        <v>211</v>
      </c>
      <c r="B117" s="1" t="s">
        <v>188</v>
      </c>
      <c r="C117" s="166" t="s">
        <v>190</v>
      </c>
      <c r="D117" s="166"/>
      <c r="E117" s="1" t="s">
        <v>189</v>
      </c>
      <c r="F117" s="18">
        <v>36000</v>
      </c>
      <c r="G117" s="18">
        <v>54000</v>
      </c>
      <c r="H117" s="2">
        <f t="shared" si="1"/>
        <v>33.333333333333336</v>
      </c>
      <c r="I117" s="1"/>
      <c r="J117" s="1"/>
    </row>
    <row r="118" spans="1:10" x14ac:dyDescent="0.3">
      <c r="A118" s="1" t="s">
        <v>211</v>
      </c>
      <c r="B118" s="1" t="s">
        <v>188</v>
      </c>
      <c r="C118" s="166" t="s">
        <v>212</v>
      </c>
      <c r="D118" s="166"/>
      <c r="E118" s="1" t="s">
        <v>189</v>
      </c>
      <c r="F118" s="18">
        <v>32000</v>
      </c>
      <c r="G118" s="18">
        <v>48000</v>
      </c>
      <c r="H118" s="2">
        <f t="shared" si="1"/>
        <v>33.333333333333336</v>
      </c>
      <c r="I118" s="1"/>
      <c r="J118" s="1"/>
    </row>
    <row r="119" spans="1:10" x14ac:dyDescent="0.3">
      <c r="A119" s="25" t="s">
        <v>468</v>
      </c>
      <c r="B119" s="25" t="s">
        <v>469</v>
      </c>
      <c r="C119" s="25" t="s">
        <v>471</v>
      </c>
      <c r="D119" s="25" t="s">
        <v>470</v>
      </c>
      <c r="E119" s="25" t="s">
        <v>189</v>
      </c>
      <c r="F119" s="26">
        <v>7500</v>
      </c>
      <c r="G119" s="26">
        <v>12500</v>
      </c>
      <c r="H119" s="27">
        <f t="shared" si="1"/>
        <v>40</v>
      </c>
      <c r="I119" s="25"/>
      <c r="J119" s="25"/>
    </row>
    <row r="120" spans="1:10" x14ac:dyDescent="0.3">
      <c r="A120" s="25" t="s">
        <v>468</v>
      </c>
      <c r="B120" s="25" t="s">
        <v>472</v>
      </c>
      <c r="C120" s="25" t="s">
        <v>473</v>
      </c>
      <c r="D120" s="25" t="s">
        <v>470</v>
      </c>
      <c r="E120" s="25" t="s">
        <v>474</v>
      </c>
      <c r="F120" s="26">
        <v>11500</v>
      </c>
      <c r="G120" s="26">
        <v>17000</v>
      </c>
      <c r="H120" s="27">
        <f t="shared" si="1"/>
        <v>32.352941176470587</v>
      </c>
      <c r="I120" s="25"/>
      <c r="J120" s="25"/>
    </row>
    <row r="121" spans="1:10" x14ac:dyDescent="0.3">
      <c r="A121" s="1" t="s">
        <v>178</v>
      </c>
      <c r="B121" s="1" t="s">
        <v>181</v>
      </c>
      <c r="C121" s="1"/>
      <c r="D121" s="1"/>
      <c r="E121" s="1" t="s">
        <v>179</v>
      </c>
      <c r="F121" s="18">
        <v>16727</v>
      </c>
      <c r="G121" s="18">
        <v>25000</v>
      </c>
      <c r="H121" s="2">
        <f t="shared" si="1"/>
        <v>33.091999999999999</v>
      </c>
      <c r="I121" s="1"/>
      <c r="J121" s="1"/>
    </row>
    <row r="122" spans="1:10" x14ac:dyDescent="0.3">
      <c r="A122" s="11" t="s">
        <v>178</v>
      </c>
      <c r="B122" s="1" t="s">
        <v>182</v>
      </c>
      <c r="C122" s="1"/>
      <c r="D122" s="1"/>
      <c r="E122" s="6" t="s">
        <v>179</v>
      </c>
      <c r="F122" s="18">
        <v>15614</v>
      </c>
      <c r="G122" s="18">
        <v>23000</v>
      </c>
      <c r="H122" s="2">
        <f t="shared" si="1"/>
        <v>32.11304347826087</v>
      </c>
      <c r="I122" s="1"/>
      <c r="J122" s="1"/>
    </row>
    <row r="123" spans="1:10" x14ac:dyDescent="0.3">
      <c r="A123" s="11" t="s">
        <v>178</v>
      </c>
      <c r="B123" s="1" t="s">
        <v>183</v>
      </c>
      <c r="C123" s="1"/>
      <c r="D123" s="1"/>
      <c r="E123" s="6" t="s">
        <v>179</v>
      </c>
      <c r="F123" s="18">
        <v>11708</v>
      </c>
      <c r="G123" s="18">
        <v>18000</v>
      </c>
      <c r="H123" s="2">
        <f>(1-F123/G123)*100</f>
        <v>34.955555555555549</v>
      </c>
      <c r="I123" s="1"/>
      <c r="J123" s="1"/>
    </row>
    <row r="124" spans="1:10" x14ac:dyDescent="0.3">
      <c r="A124" s="11" t="s">
        <v>178</v>
      </c>
      <c r="B124" s="1" t="s">
        <v>184</v>
      </c>
      <c r="C124" s="1"/>
      <c r="D124" s="1"/>
      <c r="E124" s="6" t="s">
        <v>179</v>
      </c>
      <c r="F124" s="18">
        <v>7854</v>
      </c>
      <c r="G124" s="18">
        <v>11700</v>
      </c>
      <c r="H124" s="2">
        <f t="shared" si="1"/>
        <v>32.871794871794869</v>
      </c>
      <c r="I124" s="1"/>
      <c r="J124" s="1"/>
    </row>
    <row r="125" spans="1:10" x14ac:dyDescent="0.3">
      <c r="A125" s="11" t="s">
        <v>178</v>
      </c>
      <c r="B125" s="1" t="s">
        <v>186</v>
      </c>
      <c r="C125" s="1"/>
      <c r="D125" s="1"/>
      <c r="E125" s="1" t="s">
        <v>180</v>
      </c>
      <c r="F125" s="18">
        <v>12000</v>
      </c>
      <c r="G125" s="18">
        <v>18000</v>
      </c>
      <c r="H125" s="2">
        <f t="shared" si="1"/>
        <v>33.333333333333336</v>
      </c>
      <c r="I125" s="1"/>
      <c r="J125" s="1"/>
    </row>
    <row r="126" spans="1:10" x14ac:dyDescent="0.3">
      <c r="A126" s="11" t="s">
        <v>178</v>
      </c>
      <c r="B126" s="1" t="s">
        <v>185</v>
      </c>
      <c r="C126" s="1"/>
      <c r="D126" s="1"/>
      <c r="E126" s="1" t="s">
        <v>18</v>
      </c>
      <c r="F126" s="18">
        <v>14000</v>
      </c>
      <c r="G126" s="18">
        <v>21000</v>
      </c>
      <c r="H126" s="2">
        <f t="shared" si="1"/>
        <v>33.333333333333336</v>
      </c>
      <c r="I126" s="3"/>
      <c r="J126" s="1"/>
    </row>
    <row r="127" spans="1:10" x14ac:dyDescent="0.3">
      <c r="A127" s="1" t="s">
        <v>177</v>
      </c>
      <c r="B127" s="1" t="s">
        <v>216</v>
      </c>
      <c r="C127" s="1" t="s">
        <v>217</v>
      </c>
      <c r="D127" s="1" t="s">
        <v>218</v>
      </c>
      <c r="E127" s="1" t="s">
        <v>18</v>
      </c>
      <c r="F127" s="18">
        <v>5700</v>
      </c>
      <c r="G127" s="18">
        <v>9200</v>
      </c>
      <c r="H127" s="2">
        <f t="shared" si="1"/>
        <v>38.04347826086957</v>
      </c>
      <c r="I127" s="1"/>
      <c r="J127" s="1"/>
    </row>
    <row r="128" spans="1:10" x14ac:dyDescent="0.3">
      <c r="A128" s="11" t="s">
        <v>177</v>
      </c>
      <c r="B128" s="1" t="s">
        <v>216</v>
      </c>
      <c r="C128" s="1" t="s">
        <v>219</v>
      </c>
      <c r="D128" s="1" t="s">
        <v>218</v>
      </c>
      <c r="E128" s="1" t="s">
        <v>18</v>
      </c>
      <c r="F128" s="18">
        <v>6800</v>
      </c>
      <c r="G128" s="18">
        <v>11000</v>
      </c>
      <c r="H128" s="2">
        <f t="shared" ref="H128:H194" si="3">(1-F128/G128)*100</f>
        <v>38.181818181818187</v>
      </c>
      <c r="I128" s="1"/>
      <c r="J128" s="1"/>
    </row>
    <row r="129" spans="1:10" x14ac:dyDescent="0.3">
      <c r="A129" s="11" t="s">
        <v>177</v>
      </c>
      <c r="B129" s="1" t="s">
        <v>225</v>
      </c>
      <c r="C129" s="1"/>
      <c r="D129" s="1" t="s">
        <v>226</v>
      </c>
      <c r="E129" s="1" t="s">
        <v>18</v>
      </c>
      <c r="F129" s="18">
        <v>7500</v>
      </c>
      <c r="G129" s="18">
        <v>11500</v>
      </c>
      <c r="H129" s="2">
        <f t="shared" si="3"/>
        <v>34.782608695652172</v>
      </c>
      <c r="I129" s="1"/>
      <c r="J129" s="1"/>
    </row>
    <row r="130" spans="1:10" x14ac:dyDescent="0.3">
      <c r="A130" s="11" t="s">
        <v>177</v>
      </c>
      <c r="B130" s="1" t="s">
        <v>227</v>
      </c>
      <c r="C130" s="1"/>
      <c r="D130" s="1" t="s">
        <v>228</v>
      </c>
      <c r="E130" s="1" t="s">
        <v>18</v>
      </c>
      <c r="F130" s="18">
        <v>25000</v>
      </c>
      <c r="G130" s="18">
        <v>39000</v>
      </c>
      <c r="H130" s="2">
        <f t="shared" si="3"/>
        <v>35.897435897435891</v>
      </c>
      <c r="I130" s="1"/>
      <c r="J130" s="1"/>
    </row>
    <row r="131" spans="1:10" x14ac:dyDescent="0.3">
      <c r="A131" s="11" t="s">
        <v>177</v>
      </c>
      <c r="B131" s="1" t="s">
        <v>230</v>
      </c>
      <c r="C131" s="1"/>
      <c r="D131" s="1" t="s">
        <v>229</v>
      </c>
      <c r="E131" s="1" t="s">
        <v>18</v>
      </c>
      <c r="F131" s="18">
        <v>5200</v>
      </c>
      <c r="G131" s="18">
        <v>8500</v>
      </c>
      <c r="H131" s="2">
        <f t="shared" si="3"/>
        <v>38.823529411764703</v>
      </c>
      <c r="I131" s="1"/>
      <c r="J131" s="1"/>
    </row>
    <row r="132" spans="1:10" x14ac:dyDescent="0.3">
      <c r="A132" s="11" t="s">
        <v>177</v>
      </c>
      <c r="B132" s="1" t="s">
        <v>231</v>
      </c>
      <c r="C132" s="1"/>
      <c r="D132" s="1"/>
      <c r="E132" s="1" t="s">
        <v>18</v>
      </c>
      <c r="F132" s="18">
        <v>1800</v>
      </c>
      <c r="G132" s="18">
        <v>3000</v>
      </c>
      <c r="H132" s="2">
        <f t="shared" si="3"/>
        <v>40</v>
      </c>
      <c r="I132" s="1"/>
      <c r="J132" s="1"/>
    </row>
    <row r="133" spans="1:10" x14ac:dyDescent="0.3">
      <c r="A133" s="11" t="s">
        <v>177</v>
      </c>
      <c r="B133" s="1" t="s">
        <v>232</v>
      </c>
      <c r="C133" s="1" t="s">
        <v>233</v>
      </c>
      <c r="D133" s="1"/>
      <c r="E133" s="1" t="s">
        <v>234</v>
      </c>
      <c r="F133" s="18">
        <v>7128</v>
      </c>
      <c r="G133" s="18">
        <v>11400</v>
      </c>
      <c r="H133" s="2">
        <f t="shared" si="3"/>
        <v>37.473684210526315</v>
      </c>
      <c r="I133" s="1"/>
      <c r="J133" s="1"/>
    </row>
    <row r="134" spans="1:10" x14ac:dyDescent="0.3">
      <c r="A134" s="166" t="s">
        <v>220</v>
      </c>
      <c r="B134" s="1" t="s">
        <v>221</v>
      </c>
      <c r="C134" s="166" t="s">
        <v>253</v>
      </c>
      <c r="D134" s="8">
        <v>1200</v>
      </c>
      <c r="E134" s="166" t="s">
        <v>480</v>
      </c>
      <c r="F134" s="167">
        <v>5400</v>
      </c>
      <c r="G134" s="167">
        <v>10000</v>
      </c>
      <c r="H134" s="168">
        <f t="shared" si="3"/>
        <v>46</v>
      </c>
      <c r="I134" s="1"/>
      <c r="J134" s="1"/>
    </row>
    <row r="135" spans="1:10" x14ac:dyDescent="0.3">
      <c r="A135" s="166"/>
      <c r="B135" s="1" t="s">
        <v>222</v>
      </c>
      <c r="C135" s="166"/>
      <c r="D135" s="8">
        <v>1600</v>
      </c>
      <c r="E135" s="166"/>
      <c r="F135" s="167"/>
      <c r="G135" s="167"/>
      <c r="H135" s="168"/>
      <c r="I135" s="1"/>
      <c r="J135" s="1"/>
    </row>
    <row r="136" spans="1:10" x14ac:dyDescent="0.3">
      <c r="A136" s="166"/>
      <c r="B136" s="1" t="s">
        <v>223</v>
      </c>
      <c r="C136" s="166"/>
      <c r="D136" s="8">
        <v>1300</v>
      </c>
      <c r="E136" s="166"/>
      <c r="F136" s="167"/>
      <c r="G136" s="167"/>
      <c r="H136" s="168"/>
      <c r="I136" s="1"/>
      <c r="J136" s="1"/>
    </row>
    <row r="137" spans="1:10" x14ac:dyDescent="0.3">
      <c r="A137" s="166"/>
      <c r="B137" s="1" t="s">
        <v>224</v>
      </c>
      <c r="C137" s="166"/>
      <c r="D137" s="8">
        <v>1300</v>
      </c>
      <c r="E137" s="166"/>
      <c r="F137" s="167"/>
      <c r="G137" s="167"/>
      <c r="H137" s="168"/>
      <c r="I137" s="1"/>
      <c r="J137" s="1"/>
    </row>
    <row r="138" spans="1:10" x14ac:dyDescent="0.3">
      <c r="A138" s="166" t="s">
        <v>249</v>
      </c>
      <c r="B138" s="6" t="s">
        <v>250</v>
      </c>
      <c r="C138" s="166" t="s">
        <v>254</v>
      </c>
      <c r="D138" s="8">
        <v>1600</v>
      </c>
      <c r="E138" s="166" t="s">
        <v>480</v>
      </c>
      <c r="F138" s="167">
        <v>6500</v>
      </c>
      <c r="G138" s="167">
        <v>11000</v>
      </c>
      <c r="H138" s="168">
        <f t="shared" si="3"/>
        <v>40.909090909090907</v>
      </c>
      <c r="I138" s="6"/>
      <c r="J138" s="6"/>
    </row>
    <row r="139" spans="1:10" x14ac:dyDescent="0.3">
      <c r="A139" s="166"/>
      <c r="B139" s="6" t="s">
        <v>251</v>
      </c>
      <c r="C139" s="166"/>
      <c r="D139" s="8">
        <v>1600</v>
      </c>
      <c r="E139" s="166"/>
      <c r="F139" s="167"/>
      <c r="G139" s="167"/>
      <c r="H139" s="168"/>
      <c r="I139" s="6"/>
      <c r="J139" s="6"/>
    </row>
    <row r="140" spans="1:10" x14ac:dyDescent="0.3">
      <c r="A140" s="166"/>
      <c r="B140" s="6" t="s">
        <v>255</v>
      </c>
      <c r="C140" s="166"/>
      <c r="D140" s="8">
        <v>1600</v>
      </c>
      <c r="E140" s="166"/>
      <c r="F140" s="167"/>
      <c r="G140" s="167"/>
      <c r="H140" s="168"/>
      <c r="I140" s="6"/>
      <c r="J140" s="6"/>
    </row>
    <row r="141" spans="1:10" x14ac:dyDescent="0.3">
      <c r="A141" s="166"/>
      <c r="B141" s="6" t="s">
        <v>252</v>
      </c>
      <c r="C141" s="166"/>
      <c r="D141" s="8">
        <v>1800</v>
      </c>
      <c r="E141" s="166"/>
      <c r="F141" s="167"/>
      <c r="G141" s="167"/>
      <c r="H141" s="168"/>
      <c r="I141" s="6"/>
      <c r="J141" s="6"/>
    </row>
    <row r="142" spans="1:10" x14ac:dyDescent="0.3">
      <c r="A142" s="169" t="s">
        <v>257</v>
      </c>
      <c r="B142" s="6" t="s">
        <v>256</v>
      </c>
      <c r="C142" s="166" t="s">
        <v>254</v>
      </c>
      <c r="D142" s="8">
        <v>2200</v>
      </c>
      <c r="E142" s="166" t="s">
        <v>480</v>
      </c>
      <c r="F142" s="167">
        <v>5890</v>
      </c>
      <c r="G142" s="167">
        <v>10000</v>
      </c>
      <c r="H142" s="168">
        <f t="shared" si="3"/>
        <v>41.1</v>
      </c>
      <c r="I142" s="6"/>
      <c r="J142" s="6"/>
    </row>
    <row r="143" spans="1:10" x14ac:dyDescent="0.3">
      <c r="A143" s="169"/>
      <c r="B143" s="6" t="s">
        <v>258</v>
      </c>
      <c r="C143" s="166"/>
      <c r="D143" s="8">
        <v>1800</v>
      </c>
      <c r="E143" s="166"/>
      <c r="F143" s="167"/>
      <c r="G143" s="167"/>
      <c r="H143" s="168"/>
      <c r="I143" s="6"/>
      <c r="J143" s="6"/>
    </row>
    <row r="144" spans="1:10" x14ac:dyDescent="0.3">
      <c r="A144" s="169"/>
      <c r="B144" s="6" t="s">
        <v>224</v>
      </c>
      <c r="C144" s="166"/>
      <c r="D144" s="8">
        <v>1300</v>
      </c>
      <c r="E144" s="166"/>
      <c r="F144" s="167"/>
      <c r="G144" s="167"/>
      <c r="H144" s="168"/>
      <c r="I144" s="6"/>
      <c r="J144" s="6"/>
    </row>
    <row r="145" spans="1:10" x14ac:dyDescent="0.3">
      <c r="A145" s="169"/>
      <c r="B145" s="6" t="s">
        <v>259</v>
      </c>
      <c r="C145" s="166"/>
      <c r="D145" s="8">
        <v>590</v>
      </c>
      <c r="E145" s="166"/>
      <c r="F145" s="167"/>
      <c r="G145" s="167"/>
      <c r="H145" s="168"/>
      <c r="I145" s="6"/>
      <c r="J145" s="6"/>
    </row>
    <row r="146" spans="1:10" x14ac:dyDescent="0.3">
      <c r="A146" s="1" t="s">
        <v>235</v>
      </c>
      <c r="B146" s="1" t="s">
        <v>236</v>
      </c>
      <c r="C146" s="1" t="s">
        <v>238</v>
      </c>
      <c r="D146" s="1"/>
      <c r="E146" s="1" t="s">
        <v>189</v>
      </c>
      <c r="F146" s="18">
        <v>12500</v>
      </c>
      <c r="G146" s="18">
        <v>19000</v>
      </c>
      <c r="H146" s="2">
        <f t="shared" si="3"/>
        <v>34.210526315789465</v>
      </c>
      <c r="I146" s="1"/>
      <c r="J146" s="1"/>
    </row>
    <row r="147" spans="1:10" x14ac:dyDescent="0.3">
      <c r="A147" s="6" t="s">
        <v>235</v>
      </c>
      <c r="B147" s="1" t="s">
        <v>237</v>
      </c>
      <c r="C147" s="1" t="s">
        <v>239</v>
      </c>
      <c r="D147" s="1"/>
      <c r="E147" s="1" t="s">
        <v>189</v>
      </c>
      <c r="F147" s="18">
        <v>10000</v>
      </c>
      <c r="G147" s="18">
        <v>16000</v>
      </c>
      <c r="H147" s="2">
        <f t="shared" si="3"/>
        <v>37.5</v>
      </c>
      <c r="I147" s="1"/>
      <c r="J147" s="1"/>
    </row>
    <row r="148" spans="1:10" x14ac:dyDescent="0.3">
      <c r="A148" s="6" t="s">
        <v>235</v>
      </c>
      <c r="B148" s="1" t="s">
        <v>240</v>
      </c>
      <c r="C148" s="1" t="s">
        <v>241</v>
      </c>
      <c r="D148" s="1"/>
      <c r="E148" s="1" t="s">
        <v>189</v>
      </c>
      <c r="F148" s="18">
        <v>9500</v>
      </c>
      <c r="G148" s="18">
        <v>15900</v>
      </c>
      <c r="H148" s="2">
        <f t="shared" si="3"/>
        <v>40.25157232704403</v>
      </c>
      <c r="I148" s="1"/>
      <c r="J148" s="1"/>
    </row>
    <row r="149" spans="1:10" x14ac:dyDescent="0.3">
      <c r="A149" s="6" t="s">
        <v>235</v>
      </c>
      <c r="B149" s="1" t="s">
        <v>242</v>
      </c>
      <c r="C149" s="1"/>
      <c r="D149" s="1"/>
      <c r="E149" s="1" t="s">
        <v>189</v>
      </c>
      <c r="F149" s="18">
        <v>14000</v>
      </c>
      <c r="G149" s="18">
        <v>21000</v>
      </c>
      <c r="H149" s="2">
        <f t="shared" si="3"/>
        <v>33.333333333333336</v>
      </c>
      <c r="I149" s="1"/>
      <c r="J149" s="1"/>
    </row>
    <row r="150" spans="1:10" x14ac:dyDescent="0.3">
      <c r="A150" s="11" t="s">
        <v>235</v>
      </c>
      <c r="B150" s="7" t="s">
        <v>262</v>
      </c>
      <c r="D150" s="1"/>
      <c r="E150" s="1"/>
      <c r="F150" s="18">
        <v>27000</v>
      </c>
      <c r="G150" s="18">
        <v>39900</v>
      </c>
      <c r="H150" s="2">
        <f t="shared" si="3"/>
        <v>32.330827067669176</v>
      </c>
      <c r="I150" s="1"/>
      <c r="J150" s="1"/>
    </row>
    <row r="151" spans="1:10" x14ac:dyDescent="0.3">
      <c r="A151" s="1" t="s">
        <v>260</v>
      </c>
      <c r="B151" s="1" t="s">
        <v>261</v>
      </c>
      <c r="C151" s="1" t="s">
        <v>263</v>
      </c>
      <c r="D151" s="1"/>
      <c r="E151" s="1"/>
      <c r="F151" s="18">
        <v>12000</v>
      </c>
      <c r="G151" s="18">
        <v>19500</v>
      </c>
      <c r="H151" s="2">
        <f t="shared" si="3"/>
        <v>38.46153846153846</v>
      </c>
      <c r="I151" s="1"/>
      <c r="J151" s="1"/>
    </row>
    <row r="152" spans="1:10" x14ac:dyDescent="0.3">
      <c r="A152" s="7" t="s">
        <v>260</v>
      </c>
      <c r="B152" s="7" t="s">
        <v>261</v>
      </c>
      <c r="C152" s="1" t="s">
        <v>264</v>
      </c>
      <c r="D152" s="1"/>
      <c r="E152" s="1"/>
      <c r="F152" s="18">
        <v>10000</v>
      </c>
      <c r="G152" s="18">
        <v>16500</v>
      </c>
      <c r="H152" s="2">
        <f t="shared" si="3"/>
        <v>39.393939393939391</v>
      </c>
      <c r="I152" s="1"/>
      <c r="J152" s="1"/>
    </row>
    <row r="153" spans="1:10" x14ac:dyDescent="0.3">
      <c r="A153" s="7" t="s">
        <v>260</v>
      </c>
      <c r="B153" s="7" t="s">
        <v>261</v>
      </c>
      <c r="C153" s="1" t="s">
        <v>265</v>
      </c>
      <c r="D153" s="1"/>
      <c r="E153" s="1"/>
      <c r="F153" s="18">
        <v>8000</v>
      </c>
      <c r="G153" s="18">
        <v>13500</v>
      </c>
      <c r="H153" s="2">
        <f t="shared" si="3"/>
        <v>40.740740740740748</v>
      </c>
      <c r="I153" s="1"/>
      <c r="J153" s="1"/>
    </row>
    <row r="154" spans="1:10" x14ac:dyDescent="0.3">
      <c r="A154" s="1" t="s">
        <v>269</v>
      </c>
      <c r="B154" s="1" t="s">
        <v>266</v>
      </c>
      <c r="C154" s="1" t="s">
        <v>270</v>
      </c>
      <c r="D154" s="1"/>
      <c r="E154" s="1" t="s">
        <v>273</v>
      </c>
      <c r="F154" s="18">
        <v>3300</v>
      </c>
      <c r="G154" s="18">
        <v>6000</v>
      </c>
      <c r="H154" s="2">
        <f t="shared" si="3"/>
        <v>44.999999999999993</v>
      </c>
      <c r="I154" s="1"/>
      <c r="J154" s="1"/>
    </row>
    <row r="155" spans="1:10" x14ac:dyDescent="0.3">
      <c r="A155" s="7" t="s">
        <v>269</v>
      </c>
      <c r="B155" s="1" t="s">
        <v>267</v>
      </c>
      <c r="C155" s="7" t="s">
        <v>272</v>
      </c>
      <c r="D155" s="1"/>
      <c r="E155" s="7" t="s">
        <v>273</v>
      </c>
      <c r="F155" s="18">
        <v>3300</v>
      </c>
      <c r="G155" s="18">
        <v>6000</v>
      </c>
      <c r="H155" s="2">
        <f t="shared" si="3"/>
        <v>44.999999999999993</v>
      </c>
      <c r="I155" s="1"/>
      <c r="J155" s="1"/>
    </row>
    <row r="156" spans="1:10" x14ac:dyDescent="0.3">
      <c r="A156" s="7" t="s">
        <v>269</v>
      </c>
      <c r="B156" s="1" t="s">
        <v>268</v>
      </c>
      <c r="C156" s="7" t="s">
        <v>271</v>
      </c>
      <c r="D156" s="1"/>
      <c r="E156" s="7" t="s">
        <v>273</v>
      </c>
      <c r="F156" s="18">
        <v>3300</v>
      </c>
      <c r="G156" s="18">
        <v>6000</v>
      </c>
      <c r="H156" s="2">
        <f t="shared" si="3"/>
        <v>44.999999999999993</v>
      </c>
      <c r="I156" s="1"/>
      <c r="J156" s="1"/>
    </row>
    <row r="157" spans="1:10" x14ac:dyDescent="0.3">
      <c r="A157" s="1" t="s">
        <v>274</v>
      </c>
      <c r="B157" s="1" t="s">
        <v>275</v>
      </c>
      <c r="C157" s="1" t="s">
        <v>276</v>
      </c>
      <c r="D157" s="1"/>
      <c r="E157" s="1" t="s">
        <v>278</v>
      </c>
      <c r="F157" s="18">
        <v>4500</v>
      </c>
      <c r="G157" s="18">
        <v>7000</v>
      </c>
      <c r="H157" s="2">
        <f t="shared" si="3"/>
        <v>35.714285714285708</v>
      </c>
      <c r="I157" s="1"/>
      <c r="J157" s="1"/>
    </row>
    <row r="158" spans="1:10" x14ac:dyDescent="0.3">
      <c r="A158" s="7" t="s">
        <v>274</v>
      </c>
      <c r="B158" s="1" t="s">
        <v>277</v>
      </c>
      <c r="C158" s="7">
        <v>0</v>
      </c>
      <c r="D158" s="1"/>
      <c r="E158" s="7" t="s">
        <v>278</v>
      </c>
      <c r="F158" s="18">
        <v>7800</v>
      </c>
      <c r="G158" s="18">
        <v>12000</v>
      </c>
      <c r="H158" s="2">
        <f t="shared" si="3"/>
        <v>35</v>
      </c>
      <c r="I158" s="1"/>
      <c r="J158" s="1"/>
    </row>
    <row r="159" spans="1:10" x14ac:dyDescent="0.3">
      <c r="A159" s="1" t="s">
        <v>340</v>
      </c>
      <c r="B159" s="1" t="s">
        <v>341</v>
      </c>
      <c r="C159" s="1" t="s">
        <v>342</v>
      </c>
      <c r="D159" s="1" t="s">
        <v>343</v>
      </c>
      <c r="E159" s="1" t="s">
        <v>18</v>
      </c>
      <c r="F159" s="18">
        <v>8000</v>
      </c>
      <c r="G159" s="18">
        <v>13000</v>
      </c>
      <c r="H159" s="2">
        <f t="shared" si="3"/>
        <v>38.46153846153846</v>
      </c>
      <c r="I159" s="1"/>
      <c r="J159" s="1"/>
    </row>
    <row r="160" spans="1:10" x14ac:dyDescent="0.3">
      <c r="A160" s="1" t="s">
        <v>345</v>
      </c>
      <c r="B160" s="1" t="s">
        <v>346</v>
      </c>
      <c r="C160" s="1" t="s">
        <v>347</v>
      </c>
      <c r="D160" s="1" t="s">
        <v>348</v>
      </c>
      <c r="E160" s="1" t="s">
        <v>18</v>
      </c>
      <c r="F160" s="18">
        <v>3200</v>
      </c>
      <c r="G160" s="18">
        <v>6200</v>
      </c>
      <c r="H160" s="2">
        <f t="shared" si="3"/>
        <v>48.387096774193552</v>
      </c>
      <c r="I160" s="1"/>
      <c r="J160" s="1"/>
    </row>
    <row r="161" spans="1:10" x14ac:dyDescent="0.3">
      <c r="A161" s="1" t="s">
        <v>368</v>
      </c>
      <c r="B161" s="1" t="s">
        <v>369</v>
      </c>
      <c r="C161" s="20" t="s">
        <v>373</v>
      </c>
      <c r="D161" s="1" t="s">
        <v>370</v>
      </c>
      <c r="E161" s="1" t="s">
        <v>383</v>
      </c>
      <c r="F161" s="18">
        <v>6800</v>
      </c>
      <c r="G161" s="18">
        <v>10500</v>
      </c>
      <c r="H161" s="2">
        <f t="shared" si="3"/>
        <v>35.238095238095234</v>
      </c>
      <c r="I161" s="1"/>
      <c r="J161" s="1" t="s">
        <v>382</v>
      </c>
    </row>
    <row r="162" spans="1:10" x14ac:dyDescent="0.3">
      <c r="A162" s="20" t="s">
        <v>368</v>
      </c>
      <c r="B162" s="1" t="s">
        <v>375</v>
      </c>
      <c r="C162" s="20" t="s">
        <v>376</v>
      </c>
      <c r="D162" s="1"/>
      <c r="E162" s="20" t="s">
        <v>383</v>
      </c>
      <c r="F162" s="18">
        <v>6200</v>
      </c>
      <c r="G162" s="18">
        <v>9500</v>
      </c>
      <c r="H162" s="2">
        <f t="shared" si="3"/>
        <v>34.736842105263158</v>
      </c>
      <c r="I162" s="1"/>
      <c r="J162" s="1" t="s">
        <v>374</v>
      </c>
    </row>
    <row r="163" spans="1:10" x14ac:dyDescent="0.3">
      <c r="A163" s="20" t="s">
        <v>368</v>
      </c>
      <c r="B163" s="1" t="s">
        <v>378</v>
      </c>
      <c r="C163" s="1">
        <v>100</v>
      </c>
      <c r="D163" s="1"/>
      <c r="E163" s="20" t="s">
        <v>383</v>
      </c>
      <c r="F163" s="18">
        <v>7800</v>
      </c>
      <c r="G163" s="18">
        <v>12000</v>
      </c>
      <c r="H163" s="2">
        <f t="shared" si="3"/>
        <v>35</v>
      </c>
      <c r="I163" s="1"/>
      <c r="J163" s="1" t="s">
        <v>374</v>
      </c>
    </row>
    <row r="164" spans="1:10" x14ac:dyDescent="0.3">
      <c r="A164" s="20" t="s">
        <v>368</v>
      </c>
      <c r="B164" s="1" t="s">
        <v>379</v>
      </c>
      <c r="C164" s="1">
        <v>50</v>
      </c>
      <c r="D164" s="1"/>
      <c r="E164" s="20" t="s">
        <v>383</v>
      </c>
      <c r="F164" s="18">
        <v>7200</v>
      </c>
      <c r="G164" s="18">
        <v>12000</v>
      </c>
      <c r="H164" s="2">
        <f t="shared" si="3"/>
        <v>40</v>
      </c>
      <c r="I164" s="1"/>
      <c r="J164" s="1" t="s">
        <v>374</v>
      </c>
    </row>
    <row r="165" spans="1:10" x14ac:dyDescent="0.3">
      <c r="A165" s="1" t="s">
        <v>392</v>
      </c>
      <c r="B165" s="1" t="s">
        <v>393</v>
      </c>
      <c r="C165" s="1" t="s">
        <v>394</v>
      </c>
      <c r="D165" s="1"/>
      <c r="E165" s="1" t="s">
        <v>396</v>
      </c>
      <c r="F165" s="18">
        <v>6000</v>
      </c>
      <c r="G165" s="18">
        <v>10000</v>
      </c>
      <c r="H165" s="2">
        <f t="shared" si="3"/>
        <v>40</v>
      </c>
      <c r="I165" s="1"/>
      <c r="J165" s="1"/>
    </row>
    <row r="166" spans="1:10" x14ac:dyDescent="0.3">
      <c r="A166" s="22" t="s">
        <v>392</v>
      </c>
      <c r="B166" s="22" t="s">
        <v>397</v>
      </c>
      <c r="C166" s="22" t="s">
        <v>398</v>
      </c>
      <c r="E166" s="22" t="s">
        <v>396</v>
      </c>
      <c r="F166" s="23">
        <v>2500</v>
      </c>
      <c r="G166" s="23">
        <v>8000</v>
      </c>
      <c r="H166" s="21">
        <f t="shared" si="3"/>
        <v>68.75</v>
      </c>
    </row>
    <row r="167" spans="1:10" x14ac:dyDescent="0.3">
      <c r="A167" s="22" t="s">
        <v>392</v>
      </c>
      <c r="B167" s="22" t="s">
        <v>400</v>
      </c>
      <c r="E167" s="22" t="s">
        <v>396</v>
      </c>
      <c r="F167" s="23">
        <v>5000</v>
      </c>
      <c r="G167" s="23">
        <v>10000</v>
      </c>
      <c r="H167" s="21">
        <f t="shared" si="3"/>
        <v>50</v>
      </c>
    </row>
    <row r="168" spans="1:10" x14ac:dyDescent="0.3">
      <c r="A168" s="22" t="s">
        <v>392</v>
      </c>
      <c r="B168" s="22" t="s">
        <v>399</v>
      </c>
      <c r="E168" s="22" t="s">
        <v>396</v>
      </c>
      <c r="F168" s="23">
        <v>9000</v>
      </c>
      <c r="G168" s="23">
        <v>14000</v>
      </c>
      <c r="H168" s="21">
        <f t="shared" si="3"/>
        <v>35.714285714285708</v>
      </c>
    </row>
    <row r="169" spans="1:10" x14ac:dyDescent="0.3">
      <c r="A169" s="22" t="s">
        <v>395</v>
      </c>
      <c r="B169" s="22" t="s">
        <v>404</v>
      </c>
      <c r="C169" s="22" t="s">
        <v>405</v>
      </c>
      <c r="E169" s="22" t="s">
        <v>396</v>
      </c>
      <c r="F169" s="23">
        <v>10000</v>
      </c>
      <c r="G169" s="23">
        <v>16000</v>
      </c>
      <c r="H169" s="21">
        <f t="shared" si="3"/>
        <v>37.5</v>
      </c>
    </row>
    <row r="170" spans="1:10" x14ac:dyDescent="0.3">
      <c r="A170" s="22" t="s">
        <v>395</v>
      </c>
      <c r="B170" s="22" t="s">
        <v>407</v>
      </c>
      <c r="C170" s="22" t="s">
        <v>405</v>
      </c>
      <c r="E170" s="22" t="s">
        <v>396</v>
      </c>
      <c r="F170" s="23">
        <v>10000</v>
      </c>
      <c r="G170" s="23">
        <v>16000</v>
      </c>
      <c r="H170" s="21">
        <f t="shared" si="3"/>
        <v>37.5</v>
      </c>
    </row>
    <row r="171" spans="1:10" x14ac:dyDescent="0.3">
      <c r="A171" s="22" t="s">
        <v>395</v>
      </c>
      <c r="B171" s="22" t="s">
        <v>410</v>
      </c>
      <c r="C171" s="22" t="s">
        <v>409</v>
      </c>
      <c r="E171" s="22" t="s">
        <v>396</v>
      </c>
      <c r="F171" s="23">
        <v>20000</v>
      </c>
      <c r="G171" s="23">
        <v>30000</v>
      </c>
      <c r="H171" s="21">
        <f t="shared" si="3"/>
        <v>33.333333333333336</v>
      </c>
    </row>
    <row r="172" spans="1:10" x14ac:dyDescent="0.3">
      <c r="A172" s="22" t="s">
        <v>395</v>
      </c>
      <c r="B172" s="22" t="s">
        <v>414</v>
      </c>
      <c r="C172" s="22" t="s">
        <v>413</v>
      </c>
      <c r="E172" s="22" t="s">
        <v>396</v>
      </c>
      <c r="F172" s="23">
        <v>9000</v>
      </c>
      <c r="G172" s="23">
        <v>15000</v>
      </c>
      <c r="H172" s="21">
        <f t="shared" si="3"/>
        <v>40</v>
      </c>
    </row>
    <row r="173" spans="1:10" x14ac:dyDescent="0.3">
      <c r="A173" s="22" t="s">
        <v>395</v>
      </c>
      <c r="B173" s="22" t="s">
        <v>415</v>
      </c>
      <c r="C173" s="22" t="s">
        <v>413</v>
      </c>
      <c r="E173" s="22" t="s">
        <v>396</v>
      </c>
      <c r="F173" s="23">
        <v>10000</v>
      </c>
      <c r="G173" s="23">
        <v>18000</v>
      </c>
      <c r="H173" s="21">
        <f t="shared" si="3"/>
        <v>44.444444444444443</v>
      </c>
    </row>
    <row r="174" spans="1:10" x14ac:dyDescent="0.3">
      <c r="A174" s="22" t="s">
        <v>395</v>
      </c>
      <c r="B174" s="22" t="s">
        <v>411</v>
      </c>
      <c r="C174" s="22" t="s">
        <v>412</v>
      </c>
      <c r="E174" s="22" t="s">
        <v>396</v>
      </c>
      <c r="F174" s="23">
        <v>7000</v>
      </c>
      <c r="G174" s="23">
        <v>12000</v>
      </c>
      <c r="H174" s="21">
        <f t="shared" si="3"/>
        <v>41.666666666666664</v>
      </c>
    </row>
    <row r="175" spans="1:10" x14ac:dyDescent="0.3">
      <c r="A175" s="22" t="s">
        <v>395</v>
      </c>
      <c r="B175" s="22" t="s">
        <v>416</v>
      </c>
      <c r="C175" s="22" t="s">
        <v>417</v>
      </c>
      <c r="E175" s="22" t="s">
        <v>396</v>
      </c>
      <c r="F175" s="23">
        <v>6500</v>
      </c>
      <c r="G175" s="23">
        <v>12000</v>
      </c>
      <c r="H175" s="21">
        <f t="shared" si="3"/>
        <v>45.833333333333336</v>
      </c>
    </row>
    <row r="176" spans="1:10" x14ac:dyDescent="0.3">
      <c r="A176" s="22" t="s">
        <v>395</v>
      </c>
      <c r="B176" s="22" t="s">
        <v>406</v>
      </c>
      <c r="C176" s="22" t="s">
        <v>405</v>
      </c>
      <c r="E176" s="22" t="s">
        <v>396</v>
      </c>
      <c r="F176" s="23">
        <v>14000</v>
      </c>
      <c r="G176" s="23">
        <v>20000</v>
      </c>
      <c r="H176" s="21">
        <f t="shared" si="3"/>
        <v>30.000000000000004</v>
      </c>
    </row>
    <row r="177" spans="1:8" x14ac:dyDescent="0.3">
      <c r="A177" s="22" t="s">
        <v>395</v>
      </c>
      <c r="B177" s="22" t="s">
        <v>408</v>
      </c>
      <c r="C177" s="22" t="s">
        <v>405</v>
      </c>
      <c r="E177" s="22" t="s">
        <v>396</v>
      </c>
      <c r="F177" s="23">
        <v>14000</v>
      </c>
      <c r="G177" s="23">
        <v>20000</v>
      </c>
      <c r="H177" s="21">
        <f t="shared" si="3"/>
        <v>30.000000000000004</v>
      </c>
    </row>
    <row r="178" spans="1:8" x14ac:dyDescent="0.3">
      <c r="A178" s="22" t="s">
        <v>403</v>
      </c>
      <c r="B178" s="22" t="s">
        <v>418</v>
      </c>
      <c r="E178" s="22" t="s">
        <v>396</v>
      </c>
      <c r="F178" s="23">
        <v>3600</v>
      </c>
      <c r="G178" s="23">
        <v>8000</v>
      </c>
      <c r="H178" s="21">
        <f t="shared" si="3"/>
        <v>55.000000000000007</v>
      </c>
    </row>
    <row r="179" spans="1:8" x14ac:dyDescent="0.3">
      <c r="A179" s="22" t="s">
        <v>403</v>
      </c>
      <c r="B179" s="22" t="s">
        <v>419</v>
      </c>
      <c r="E179" s="22" t="s">
        <v>396</v>
      </c>
      <c r="F179" s="23">
        <v>3300</v>
      </c>
      <c r="G179" s="23">
        <v>8000</v>
      </c>
      <c r="H179" s="21">
        <f t="shared" si="3"/>
        <v>58.75</v>
      </c>
    </row>
    <row r="180" spans="1:8" x14ac:dyDescent="0.3">
      <c r="A180" s="22" t="s">
        <v>403</v>
      </c>
      <c r="B180" s="22" t="s">
        <v>420</v>
      </c>
      <c r="E180" s="22" t="s">
        <v>396</v>
      </c>
      <c r="F180" s="23">
        <v>4300</v>
      </c>
      <c r="G180" s="23">
        <v>9000</v>
      </c>
      <c r="H180" s="21">
        <f t="shared" si="3"/>
        <v>52.222222222222214</v>
      </c>
    </row>
    <row r="181" spans="1:8" x14ac:dyDescent="0.3">
      <c r="A181" s="22" t="s">
        <v>403</v>
      </c>
      <c r="B181" s="22" t="s">
        <v>421</v>
      </c>
      <c r="E181" s="22" t="s">
        <v>396</v>
      </c>
      <c r="F181" s="23">
        <v>2800</v>
      </c>
      <c r="G181" s="23">
        <v>7000</v>
      </c>
      <c r="H181" s="21">
        <f t="shared" si="3"/>
        <v>60</v>
      </c>
    </row>
    <row r="182" spans="1:8" x14ac:dyDescent="0.3">
      <c r="A182" s="22" t="s">
        <v>403</v>
      </c>
      <c r="B182" s="22" t="s">
        <v>422</v>
      </c>
      <c r="E182" s="22" t="s">
        <v>396</v>
      </c>
      <c r="F182" s="23">
        <v>2400</v>
      </c>
      <c r="G182" s="23">
        <v>7000</v>
      </c>
      <c r="H182" s="21">
        <f t="shared" si="3"/>
        <v>65.714285714285708</v>
      </c>
    </row>
    <row r="183" spans="1:8" x14ac:dyDescent="0.3">
      <c r="A183" s="22" t="s">
        <v>423</v>
      </c>
      <c r="B183" s="22" t="s">
        <v>425</v>
      </c>
      <c r="C183" s="22" t="s">
        <v>427</v>
      </c>
      <c r="E183" s="22" t="s">
        <v>424</v>
      </c>
      <c r="F183" s="23">
        <v>5445</v>
      </c>
      <c r="G183" s="23">
        <v>11000</v>
      </c>
      <c r="H183" s="21">
        <f t="shared" si="3"/>
        <v>50.5</v>
      </c>
    </row>
    <row r="184" spans="1:8" x14ac:dyDescent="0.3">
      <c r="A184" s="22" t="s">
        <v>423</v>
      </c>
      <c r="B184" s="22" t="s">
        <v>426</v>
      </c>
      <c r="C184" s="22" t="s">
        <v>428</v>
      </c>
      <c r="E184" s="22" t="s">
        <v>424</v>
      </c>
      <c r="F184" s="23">
        <v>9130</v>
      </c>
      <c r="G184" s="23">
        <v>16000</v>
      </c>
      <c r="H184" s="21">
        <f t="shared" si="3"/>
        <v>42.937499999999993</v>
      </c>
    </row>
    <row r="185" spans="1:8" x14ac:dyDescent="0.3">
      <c r="A185" s="22" t="s">
        <v>423</v>
      </c>
      <c r="B185" s="22" t="s">
        <v>430</v>
      </c>
      <c r="C185" s="22" t="s">
        <v>429</v>
      </c>
      <c r="E185" s="22" t="s">
        <v>424</v>
      </c>
      <c r="F185" s="23">
        <v>6900</v>
      </c>
      <c r="G185" s="23">
        <v>13000</v>
      </c>
      <c r="H185" s="21">
        <f t="shared" si="3"/>
        <v>46.92307692307692</v>
      </c>
    </row>
    <row r="186" spans="1:8" x14ac:dyDescent="0.3">
      <c r="A186" s="22" t="s">
        <v>423</v>
      </c>
      <c r="B186" s="22" t="s">
        <v>431</v>
      </c>
      <c r="C186" s="22" t="s">
        <v>436</v>
      </c>
      <c r="E186" s="22" t="s">
        <v>424</v>
      </c>
      <c r="F186" s="23">
        <v>6710</v>
      </c>
      <c r="G186" s="23">
        <v>12000</v>
      </c>
      <c r="H186" s="21">
        <f t="shared" si="3"/>
        <v>44.083333333333329</v>
      </c>
    </row>
    <row r="187" spans="1:8" x14ac:dyDescent="0.3">
      <c r="A187" s="22" t="s">
        <v>423</v>
      </c>
      <c r="B187" s="22" t="s">
        <v>432</v>
      </c>
      <c r="C187" s="22" t="s">
        <v>437</v>
      </c>
      <c r="E187" s="22" t="s">
        <v>424</v>
      </c>
      <c r="F187" s="23">
        <v>9020</v>
      </c>
      <c r="G187" s="23">
        <v>16000</v>
      </c>
      <c r="H187" s="21">
        <f t="shared" si="3"/>
        <v>43.625</v>
      </c>
    </row>
    <row r="188" spans="1:8" x14ac:dyDescent="0.3">
      <c r="A188" s="22" t="s">
        <v>423</v>
      </c>
      <c r="B188" s="22" t="s">
        <v>433</v>
      </c>
      <c r="C188" s="22" t="s">
        <v>438</v>
      </c>
      <c r="E188" s="22" t="s">
        <v>424</v>
      </c>
      <c r="F188" s="23">
        <v>16280</v>
      </c>
      <c r="G188" s="23">
        <v>27000</v>
      </c>
      <c r="H188" s="21">
        <f t="shared" si="3"/>
        <v>39.703703703703709</v>
      </c>
    </row>
    <row r="189" spans="1:8" x14ac:dyDescent="0.3">
      <c r="A189" s="22" t="s">
        <v>423</v>
      </c>
      <c r="B189" s="22" t="s">
        <v>434</v>
      </c>
      <c r="C189" s="22" t="s">
        <v>439</v>
      </c>
      <c r="E189" s="22" t="s">
        <v>424</v>
      </c>
      <c r="F189" s="23">
        <v>19800</v>
      </c>
      <c r="G189" s="23">
        <v>33000</v>
      </c>
      <c r="H189" s="21">
        <f t="shared" si="3"/>
        <v>40</v>
      </c>
    </row>
    <row r="190" spans="1:8" x14ac:dyDescent="0.3">
      <c r="A190" s="22" t="s">
        <v>423</v>
      </c>
      <c r="B190" s="22" t="s">
        <v>435</v>
      </c>
      <c r="C190" s="22" t="s">
        <v>440</v>
      </c>
      <c r="E190" s="22" t="s">
        <v>424</v>
      </c>
      <c r="F190" s="23">
        <v>31350</v>
      </c>
      <c r="G190" s="23">
        <v>52000</v>
      </c>
      <c r="H190" s="21">
        <f t="shared" si="3"/>
        <v>39.711538461538467</v>
      </c>
    </row>
    <row r="191" spans="1:8" x14ac:dyDescent="0.3">
      <c r="A191" s="24" t="s">
        <v>441</v>
      </c>
      <c r="B191" s="24" t="s">
        <v>442</v>
      </c>
      <c r="C191" s="24" t="s">
        <v>444</v>
      </c>
      <c r="E191" s="22" t="s">
        <v>443</v>
      </c>
      <c r="F191" s="23">
        <v>15550</v>
      </c>
      <c r="G191" s="23">
        <v>25000</v>
      </c>
      <c r="H191" s="21">
        <f t="shared" si="3"/>
        <v>37.799999999999997</v>
      </c>
    </row>
    <row r="192" spans="1:8" x14ac:dyDescent="0.3">
      <c r="A192" s="24" t="s">
        <v>441</v>
      </c>
      <c r="B192" s="24" t="s">
        <v>442</v>
      </c>
      <c r="C192" s="22" t="s">
        <v>445</v>
      </c>
      <c r="E192" s="22" t="s">
        <v>18</v>
      </c>
      <c r="F192" s="23">
        <v>9000</v>
      </c>
      <c r="G192" s="23">
        <v>16000</v>
      </c>
      <c r="H192" s="21">
        <f t="shared" si="3"/>
        <v>43.75</v>
      </c>
    </row>
    <row r="193" spans="1:8" x14ac:dyDescent="0.3">
      <c r="A193" s="24" t="s">
        <v>441</v>
      </c>
      <c r="B193" s="24" t="s">
        <v>450</v>
      </c>
      <c r="C193" s="22" t="s">
        <v>446</v>
      </c>
      <c r="D193" t="s">
        <v>447</v>
      </c>
      <c r="E193" s="22" t="s">
        <v>18</v>
      </c>
      <c r="F193" s="23">
        <v>10000</v>
      </c>
      <c r="G193" s="23">
        <v>18000</v>
      </c>
      <c r="H193" s="21">
        <f t="shared" si="3"/>
        <v>44.444444444444443</v>
      </c>
    </row>
    <row r="194" spans="1:8" x14ac:dyDescent="0.3">
      <c r="A194" s="24" t="s">
        <v>441</v>
      </c>
      <c r="B194" s="24" t="s">
        <v>450</v>
      </c>
      <c r="C194" s="22" t="s">
        <v>449</v>
      </c>
      <c r="E194" s="25" t="s">
        <v>18</v>
      </c>
      <c r="F194" s="23">
        <v>13000</v>
      </c>
      <c r="G194" s="23">
        <v>23000</v>
      </c>
      <c r="H194" s="21">
        <f t="shared" si="3"/>
        <v>43.478260869565219</v>
      </c>
    </row>
    <row r="195" spans="1:8" x14ac:dyDescent="0.3">
      <c r="A195" s="24" t="s">
        <v>441</v>
      </c>
      <c r="B195" s="24" t="s">
        <v>451</v>
      </c>
      <c r="C195" s="22" t="s">
        <v>448</v>
      </c>
      <c r="E195" s="25" t="s">
        <v>18</v>
      </c>
      <c r="F195" s="23">
        <v>20000</v>
      </c>
      <c r="G195" s="23">
        <v>30000</v>
      </c>
      <c r="H195" s="21">
        <f t="shared" ref="H195:H202" si="4">(1-F195/G195)*100</f>
        <v>33.333333333333336</v>
      </c>
    </row>
    <row r="196" spans="1:8" x14ac:dyDescent="0.3">
      <c r="A196" s="24" t="s">
        <v>441</v>
      </c>
      <c r="B196" s="24" t="s">
        <v>451</v>
      </c>
      <c r="C196" s="22" t="s">
        <v>452</v>
      </c>
      <c r="E196" s="25" t="s">
        <v>18</v>
      </c>
      <c r="F196" s="23">
        <v>24000</v>
      </c>
      <c r="G196" s="23">
        <v>35000</v>
      </c>
      <c r="H196" s="21">
        <f t="shared" si="4"/>
        <v>31.428571428571427</v>
      </c>
    </row>
    <row r="197" spans="1:8" x14ac:dyDescent="0.3">
      <c r="A197" s="24" t="s">
        <v>455</v>
      </c>
      <c r="B197" s="24" t="s">
        <v>459</v>
      </c>
      <c r="C197" s="25" t="s">
        <v>457</v>
      </c>
      <c r="E197" s="25" t="s">
        <v>456</v>
      </c>
      <c r="F197" s="26">
        <v>11000</v>
      </c>
      <c r="G197" s="26">
        <v>18000</v>
      </c>
      <c r="H197" s="27">
        <f t="shared" si="4"/>
        <v>38.888888888888886</v>
      </c>
    </row>
    <row r="198" spans="1:8" x14ac:dyDescent="0.3">
      <c r="A198" s="24" t="s">
        <v>455</v>
      </c>
      <c r="B198" s="24" t="s">
        <v>458</v>
      </c>
      <c r="C198" s="25" t="s">
        <v>457</v>
      </c>
      <c r="E198" s="25" t="s">
        <v>456</v>
      </c>
      <c r="F198" s="26">
        <v>10000</v>
      </c>
      <c r="G198" s="26">
        <v>18000</v>
      </c>
      <c r="H198" s="27">
        <f t="shared" si="4"/>
        <v>44.444444444444443</v>
      </c>
    </row>
    <row r="199" spans="1:8" x14ac:dyDescent="0.3">
      <c r="A199" s="24" t="s">
        <v>455</v>
      </c>
      <c r="B199" s="24" t="s">
        <v>460</v>
      </c>
      <c r="C199" s="22" t="s">
        <v>461</v>
      </c>
      <c r="E199" s="25" t="s">
        <v>456</v>
      </c>
      <c r="F199" s="26">
        <v>4800</v>
      </c>
      <c r="G199" s="26">
        <v>10000</v>
      </c>
      <c r="H199" s="27">
        <f t="shared" si="4"/>
        <v>52</v>
      </c>
    </row>
    <row r="200" spans="1:8" x14ac:dyDescent="0.3">
      <c r="A200" s="24" t="s">
        <v>455</v>
      </c>
      <c r="B200" s="24" t="s">
        <v>462</v>
      </c>
      <c r="C200" s="25" t="s">
        <v>463</v>
      </c>
      <c r="E200" s="25" t="s">
        <v>456</v>
      </c>
      <c r="F200" s="26">
        <v>4800</v>
      </c>
      <c r="G200" s="26">
        <v>10000</v>
      </c>
      <c r="H200" s="27">
        <f t="shared" si="4"/>
        <v>52</v>
      </c>
    </row>
    <row r="201" spans="1:8" x14ac:dyDescent="0.3">
      <c r="A201" s="24" t="s">
        <v>455</v>
      </c>
      <c r="B201" s="24" t="s">
        <v>465</v>
      </c>
      <c r="C201" s="25" t="s">
        <v>464</v>
      </c>
      <c r="E201" s="25" t="s">
        <v>456</v>
      </c>
      <c r="F201" s="26">
        <v>17000</v>
      </c>
      <c r="G201" s="26">
        <v>27000</v>
      </c>
      <c r="H201" s="27">
        <f t="shared" si="4"/>
        <v>37.037037037037038</v>
      </c>
    </row>
    <row r="202" spans="1:8" x14ac:dyDescent="0.3">
      <c r="A202" s="24" t="s">
        <v>455</v>
      </c>
      <c r="B202" s="24" t="s">
        <v>466</v>
      </c>
      <c r="C202" s="25" t="s">
        <v>467</v>
      </c>
      <c r="E202" s="25" t="s">
        <v>456</v>
      </c>
      <c r="F202" s="26">
        <v>11000</v>
      </c>
      <c r="G202" s="26">
        <v>17000</v>
      </c>
      <c r="H202" s="27">
        <f t="shared" si="4"/>
        <v>35.294117647058819</v>
      </c>
    </row>
  </sheetData>
  <mergeCells count="43">
    <mergeCell ref="H138:H141"/>
    <mergeCell ref="H142:H145"/>
    <mergeCell ref="A138:A141"/>
    <mergeCell ref="A142:A145"/>
    <mergeCell ref="C142:C145"/>
    <mergeCell ref="F142:F145"/>
    <mergeCell ref="G142:G145"/>
    <mergeCell ref="C138:C141"/>
    <mergeCell ref="E138:E141"/>
    <mergeCell ref="F138:F141"/>
    <mergeCell ref="G138:G141"/>
    <mergeCell ref="E142:E145"/>
    <mergeCell ref="B16:B17"/>
    <mergeCell ref="B8:B9"/>
    <mergeCell ref="B18:B19"/>
    <mergeCell ref="C103:D103"/>
    <mergeCell ref="C104:D104"/>
    <mergeCell ref="C97:C102"/>
    <mergeCell ref="B4:B5"/>
    <mergeCell ref="B6:B7"/>
    <mergeCell ref="B10:B11"/>
    <mergeCell ref="B12:B13"/>
    <mergeCell ref="B14:B15"/>
    <mergeCell ref="G134:G137"/>
    <mergeCell ref="H134:H137"/>
    <mergeCell ref="E134:E137"/>
    <mergeCell ref="C109:D109"/>
    <mergeCell ref="C110:D110"/>
    <mergeCell ref="C115:D115"/>
    <mergeCell ref="C112:D112"/>
    <mergeCell ref="C113:D113"/>
    <mergeCell ref="C114:D114"/>
    <mergeCell ref="C111:D111"/>
    <mergeCell ref="F134:F137"/>
    <mergeCell ref="C116:D116"/>
    <mergeCell ref="C117:D117"/>
    <mergeCell ref="C118:D118"/>
    <mergeCell ref="C134:C137"/>
    <mergeCell ref="C108:D108"/>
    <mergeCell ref="C105:D105"/>
    <mergeCell ref="C106:D106"/>
    <mergeCell ref="C107:D107"/>
    <mergeCell ref="A134:A137"/>
  </mergeCells>
  <phoneticPr fontId="1" type="noConversion"/>
  <printOptions horizontalCentered="1"/>
  <pageMargins left="0.31496062992125984" right="0.31496062992125984" top="0.35433070866141736" bottom="0.35433070866141736" header="0" footer="0"/>
  <pageSetup paperSize="9" scale="84" orientation="portrait" r:id="rId1"/>
  <rowBreaks count="2" manualBreakCount="2">
    <brk id="60" max="7" man="1"/>
    <brk id="116" max="7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3"/>
  <sheetViews>
    <sheetView zoomScaleNormal="100" workbookViewId="0">
      <selection activeCell="D5" sqref="D5:E5"/>
    </sheetView>
  </sheetViews>
  <sheetFormatPr defaultRowHeight="16.5" x14ac:dyDescent="0.3"/>
  <cols>
    <col min="1" max="1" width="4.75" style="13" customWidth="1"/>
    <col min="3" max="3" width="32.75" customWidth="1"/>
    <col min="4" max="4" width="28.625" customWidth="1"/>
    <col min="5" max="5" width="18.125" bestFit="1" customWidth="1"/>
  </cols>
  <sheetData>
    <row r="1" spans="1:6" ht="37.5" customHeight="1" thickBot="1" x14ac:dyDescent="0.35">
      <c r="A1" s="175"/>
      <c r="B1" s="175"/>
      <c r="C1" s="175"/>
      <c r="D1" s="175"/>
      <c r="E1" s="175"/>
    </row>
    <row r="2" spans="1:6" ht="46.5" customHeight="1" thickTop="1" thickBot="1" x14ac:dyDescent="0.35">
      <c r="A2" s="180" t="s">
        <v>486</v>
      </c>
      <c r="B2" s="181"/>
      <c r="C2" s="182"/>
      <c r="D2" s="176" t="s">
        <v>488</v>
      </c>
      <c r="E2" s="177"/>
    </row>
    <row r="3" spans="1:6" ht="46.5" customHeight="1" thickTop="1" thickBot="1" x14ac:dyDescent="0.35">
      <c r="A3" s="183"/>
      <c r="B3" s="184"/>
      <c r="C3" s="185"/>
      <c r="D3" s="178" t="s">
        <v>453</v>
      </c>
      <c r="E3" s="179"/>
    </row>
    <row r="4" spans="1:6" ht="46.5" customHeight="1" thickTop="1" thickBot="1" x14ac:dyDescent="0.35">
      <c r="A4" s="186" t="s">
        <v>481</v>
      </c>
      <c r="B4" s="187"/>
      <c r="C4" s="187"/>
      <c r="D4" s="188" t="s">
        <v>482</v>
      </c>
      <c r="E4" s="188"/>
    </row>
    <row r="5" spans="1:6" ht="46.5" customHeight="1" thickTop="1" thickBot="1" x14ac:dyDescent="0.35">
      <c r="A5" s="189" t="s">
        <v>487</v>
      </c>
      <c r="B5" s="189"/>
      <c r="C5" s="189"/>
      <c r="D5" s="173" t="s">
        <v>493</v>
      </c>
      <c r="E5" s="174"/>
    </row>
    <row r="6" spans="1:6" ht="17.25" thickTop="1" x14ac:dyDescent="0.3">
      <c r="A6" s="35" t="s">
        <v>310</v>
      </c>
      <c r="B6" s="35" t="s">
        <v>0</v>
      </c>
      <c r="C6" s="35" t="s">
        <v>1</v>
      </c>
      <c r="D6" s="35" t="s">
        <v>294</v>
      </c>
      <c r="E6" s="35" t="s">
        <v>4</v>
      </c>
    </row>
    <row r="7" spans="1:6" x14ac:dyDescent="0.3">
      <c r="A7" s="45">
        <v>1</v>
      </c>
      <c r="B7" s="171" t="s">
        <v>311</v>
      </c>
      <c r="C7" s="36" t="s">
        <v>491</v>
      </c>
      <c r="D7" s="36" t="s">
        <v>243</v>
      </c>
      <c r="E7" s="46">
        <v>32000</v>
      </c>
    </row>
    <row r="8" spans="1:6" x14ac:dyDescent="0.3">
      <c r="A8" s="45">
        <v>2</v>
      </c>
      <c r="B8" s="172"/>
      <c r="C8" s="36" t="s">
        <v>491</v>
      </c>
      <c r="D8" s="36" t="s">
        <v>38</v>
      </c>
      <c r="E8" s="47">
        <v>22000</v>
      </c>
    </row>
    <row r="9" spans="1:6" x14ac:dyDescent="0.3">
      <c r="A9" s="45">
        <v>3</v>
      </c>
      <c r="B9" s="171" t="s">
        <v>311</v>
      </c>
      <c r="C9" s="36" t="s">
        <v>492</v>
      </c>
      <c r="D9" s="36" t="s">
        <v>243</v>
      </c>
      <c r="E9" s="46">
        <v>35000</v>
      </c>
    </row>
    <row r="10" spans="1:6" x14ac:dyDescent="0.3">
      <c r="A10" s="45">
        <v>4</v>
      </c>
      <c r="B10" s="172"/>
      <c r="C10" s="36" t="s">
        <v>492</v>
      </c>
      <c r="D10" s="36" t="s">
        <v>38</v>
      </c>
      <c r="E10" s="47">
        <v>22000</v>
      </c>
    </row>
    <row r="11" spans="1:6" x14ac:dyDescent="0.3">
      <c r="A11" s="45">
        <v>5</v>
      </c>
      <c r="B11" s="171" t="s">
        <v>311</v>
      </c>
      <c r="C11" s="36" t="s">
        <v>490</v>
      </c>
      <c r="D11" s="36" t="s">
        <v>243</v>
      </c>
      <c r="E11" s="46">
        <v>35000</v>
      </c>
    </row>
    <row r="12" spans="1:6" x14ac:dyDescent="0.3">
      <c r="A12" s="45">
        <v>6</v>
      </c>
      <c r="B12" s="172"/>
      <c r="C12" s="36" t="s">
        <v>490</v>
      </c>
      <c r="D12" s="36" t="s">
        <v>38</v>
      </c>
      <c r="E12" s="47">
        <v>22000</v>
      </c>
      <c r="F12" s="12"/>
    </row>
    <row r="13" spans="1:6" x14ac:dyDescent="0.3">
      <c r="A13" s="45">
        <v>7</v>
      </c>
      <c r="B13" s="171" t="s">
        <v>311</v>
      </c>
      <c r="C13" s="36" t="s">
        <v>489</v>
      </c>
      <c r="D13" s="36" t="s">
        <v>243</v>
      </c>
      <c r="E13" s="46">
        <v>35000</v>
      </c>
    </row>
    <row r="14" spans="1:6" x14ac:dyDescent="0.3">
      <c r="A14" s="45">
        <v>8</v>
      </c>
      <c r="B14" s="172"/>
      <c r="C14" s="36" t="s">
        <v>489</v>
      </c>
      <c r="D14" s="36" t="s">
        <v>38</v>
      </c>
      <c r="E14" s="47">
        <v>22000</v>
      </c>
    </row>
    <row r="15" spans="1:6" x14ac:dyDescent="0.3">
      <c r="A15" s="45">
        <v>9</v>
      </c>
      <c r="B15" s="171" t="s">
        <v>311</v>
      </c>
      <c r="C15" s="36" t="s">
        <v>172</v>
      </c>
      <c r="D15" s="36" t="s">
        <v>243</v>
      </c>
      <c r="E15" s="46">
        <v>35000</v>
      </c>
    </row>
    <row r="16" spans="1:6" x14ac:dyDescent="0.3">
      <c r="A16" s="45">
        <v>10</v>
      </c>
      <c r="B16" s="172"/>
      <c r="C16" s="36" t="s">
        <v>172</v>
      </c>
      <c r="D16" s="36" t="s">
        <v>38</v>
      </c>
      <c r="E16" s="47">
        <v>22000</v>
      </c>
    </row>
    <row r="17" spans="1:5" x14ac:dyDescent="0.3">
      <c r="A17" s="45">
        <v>11</v>
      </c>
      <c r="B17" s="171" t="s">
        <v>311</v>
      </c>
      <c r="C17" s="36" t="s">
        <v>173</v>
      </c>
      <c r="D17" s="36" t="s">
        <v>243</v>
      </c>
      <c r="E17" s="46">
        <v>35000</v>
      </c>
    </row>
    <row r="18" spans="1:5" x14ac:dyDescent="0.3">
      <c r="A18" s="45">
        <v>12</v>
      </c>
      <c r="B18" s="172"/>
      <c r="C18" s="36" t="s">
        <v>173</v>
      </c>
      <c r="D18" s="36" t="s">
        <v>38</v>
      </c>
      <c r="E18" s="47">
        <v>22000</v>
      </c>
    </row>
    <row r="19" spans="1:5" x14ac:dyDescent="0.3">
      <c r="A19" s="45">
        <v>13</v>
      </c>
      <c r="B19" s="171" t="s">
        <v>311</v>
      </c>
      <c r="C19" s="36" t="s">
        <v>171</v>
      </c>
      <c r="D19" s="36" t="s">
        <v>243</v>
      </c>
      <c r="E19" s="46">
        <v>35000</v>
      </c>
    </row>
    <row r="20" spans="1:5" x14ac:dyDescent="0.3">
      <c r="A20" s="45">
        <v>14</v>
      </c>
      <c r="B20" s="172"/>
      <c r="C20" s="36" t="s">
        <v>171</v>
      </c>
      <c r="D20" s="36" t="s">
        <v>38</v>
      </c>
      <c r="E20" s="47">
        <v>22000</v>
      </c>
    </row>
    <row r="21" spans="1:5" x14ac:dyDescent="0.3">
      <c r="A21" s="45">
        <v>15</v>
      </c>
      <c r="B21" s="171" t="s">
        <v>311</v>
      </c>
      <c r="C21" s="36" t="s">
        <v>176</v>
      </c>
      <c r="D21" s="36" t="s">
        <v>243</v>
      </c>
      <c r="E21" s="46">
        <v>35000</v>
      </c>
    </row>
    <row r="22" spans="1:5" x14ac:dyDescent="0.3">
      <c r="A22" s="45">
        <v>16</v>
      </c>
      <c r="B22" s="172"/>
      <c r="C22" s="36" t="s">
        <v>176</v>
      </c>
      <c r="D22" s="36" t="s">
        <v>38</v>
      </c>
      <c r="E22" s="47">
        <v>22000</v>
      </c>
    </row>
    <row r="23" spans="1:5" x14ac:dyDescent="0.3">
      <c r="A23" s="45">
        <v>17</v>
      </c>
      <c r="B23" s="37" t="s">
        <v>311</v>
      </c>
      <c r="C23" s="36" t="s">
        <v>174</v>
      </c>
      <c r="D23" s="36" t="s">
        <v>245</v>
      </c>
      <c r="E23" s="46">
        <v>13000</v>
      </c>
    </row>
    <row r="24" spans="1:5" x14ac:dyDescent="0.3">
      <c r="A24" s="45">
        <v>18</v>
      </c>
      <c r="B24" s="37" t="s">
        <v>311</v>
      </c>
      <c r="C24" s="36" t="s">
        <v>175</v>
      </c>
      <c r="D24" s="36" t="s">
        <v>245</v>
      </c>
      <c r="E24" s="46">
        <v>13000</v>
      </c>
    </row>
    <row r="25" spans="1:5" x14ac:dyDescent="0.3">
      <c r="A25" s="45">
        <v>19</v>
      </c>
      <c r="B25" s="36" t="s">
        <v>220</v>
      </c>
      <c r="C25" s="36" t="s">
        <v>289</v>
      </c>
      <c r="D25" s="36" t="s">
        <v>253</v>
      </c>
      <c r="E25" s="48">
        <v>10000</v>
      </c>
    </row>
    <row r="26" spans="1:5" x14ac:dyDescent="0.3">
      <c r="A26" s="45">
        <v>20</v>
      </c>
      <c r="B26" s="36" t="s">
        <v>220</v>
      </c>
      <c r="C26" s="36" t="s">
        <v>302</v>
      </c>
      <c r="D26" s="36" t="s">
        <v>253</v>
      </c>
      <c r="E26" s="48">
        <v>11000</v>
      </c>
    </row>
    <row r="27" spans="1:5" ht="16.5" customHeight="1" x14ac:dyDescent="0.3">
      <c r="A27" s="45">
        <v>21</v>
      </c>
      <c r="B27" s="36" t="s">
        <v>220</v>
      </c>
      <c r="C27" s="36" t="s">
        <v>303</v>
      </c>
      <c r="D27" s="36" t="s">
        <v>253</v>
      </c>
      <c r="E27" s="48">
        <v>10000</v>
      </c>
    </row>
    <row r="28" spans="1:5" x14ac:dyDescent="0.3">
      <c r="A28" s="45">
        <v>22</v>
      </c>
      <c r="B28" s="38" t="s">
        <v>316</v>
      </c>
      <c r="C28" s="36" t="s">
        <v>159</v>
      </c>
      <c r="D28" s="170" t="s">
        <v>454</v>
      </c>
      <c r="E28" s="48">
        <v>49000</v>
      </c>
    </row>
    <row r="29" spans="1:5" x14ac:dyDescent="0.3">
      <c r="A29" s="45">
        <v>23</v>
      </c>
      <c r="B29" s="38" t="s">
        <v>316</v>
      </c>
      <c r="C29" s="36" t="s">
        <v>158</v>
      </c>
      <c r="D29" s="170"/>
      <c r="E29" s="48">
        <v>49000</v>
      </c>
    </row>
    <row r="30" spans="1:5" x14ac:dyDescent="0.3">
      <c r="A30" s="45">
        <v>24</v>
      </c>
      <c r="B30" s="38" t="s">
        <v>316</v>
      </c>
      <c r="C30" s="36" t="s">
        <v>76</v>
      </c>
      <c r="D30" s="170"/>
      <c r="E30" s="48">
        <v>49000</v>
      </c>
    </row>
    <row r="31" spans="1:5" x14ac:dyDescent="0.3">
      <c r="A31" s="45">
        <v>25</v>
      </c>
      <c r="B31" s="38" t="s">
        <v>316</v>
      </c>
      <c r="C31" s="36" t="s">
        <v>160</v>
      </c>
      <c r="D31" s="170"/>
      <c r="E31" s="48">
        <v>65000</v>
      </c>
    </row>
    <row r="32" spans="1:5" x14ac:dyDescent="0.3">
      <c r="A32" s="45">
        <v>26</v>
      </c>
      <c r="B32" s="38" t="s">
        <v>316</v>
      </c>
      <c r="C32" s="36" t="s">
        <v>161</v>
      </c>
      <c r="D32" s="170"/>
      <c r="E32" s="48">
        <v>45000</v>
      </c>
    </row>
    <row r="33" spans="1:5" x14ac:dyDescent="0.3">
      <c r="A33" s="45">
        <v>27</v>
      </c>
      <c r="B33" s="38" t="s">
        <v>316</v>
      </c>
      <c r="C33" s="36" t="s">
        <v>305</v>
      </c>
      <c r="D33" s="170"/>
      <c r="E33" s="48">
        <v>49000</v>
      </c>
    </row>
    <row r="34" spans="1:5" x14ac:dyDescent="0.3">
      <c r="A34" s="45">
        <v>28</v>
      </c>
      <c r="B34" s="36" t="s">
        <v>111</v>
      </c>
      <c r="C34" s="36" t="s">
        <v>292</v>
      </c>
      <c r="D34" s="36" t="s">
        <v>290</v>
      </c>
      <c r="E34" s="48">
        <v>20000</v>
      </c>
    </row>
    <row r="35" spans="1:5" x14ac:dyDescent="0.3">
      <c r="A35" s="45">
        <v>29</v>
      </c>
      <c r="B35" s="36" t="s">
        <v>111</v>
      </c>
      <c r="C35" s="36" t="s">
        <v>293</v>
      </c>
      <c r="D35" s="36" t="s">
        <v>291</v>
      </c>
      <c r="E35" s="48">
        <v>15000</v>
      </c>
    </row>
    <row r="36" spans="1:5" x14ac:dyDescent="0.3">
      <c r="A36" s="45">
        <v>30</v>
      </c>
      <c r="B36" s="36" t="s">
        <v>111</v>
      </c>
      <c r="C36" s="36" t="s">
        <v>116</v>
      </c>
      <c r="D36" s="36" t="s">
        <v>117</v>
      </c>
      <c r="E36" s="48">
        <v>10000</v>
      </c>
    </row>
    <row r="37" spans="1:5" x14ac:dyDescent="0.3">
      <c r="A37" s="45">
        <v>31</v>
      </c>
      <c r="B37" s="36" t="s">
        <v>111</v>
      </c>
      <c r="C37" s="36" t="s">
        <v>119</v>
      </c>
      <c r="D37" s="36" t="s">
        <v>120</v>
      </c>
      <c r="E37" s="48">
        <v>15000</v>
      </c>
    </row>
    <row r="38" spans="1:5" x14ac:dyDescent="0.3">
      <c r="A38" s="45">
        <v>32</v>
      </c>
      <c r="B38" s="36" t="s">
        <v>111</v>
      </c>
      <c r="C38" s="36" t="s">
        <v>121</v>
      </c>
      <c r="D38" s="36" t="s">
        <v>117</v>
      </c>
      <c r="E38" s="48">
        <v>15000</v>
      </c>
    </row>
    <row r="39" spans="1:5" x14ac:dyDescent="0.3">
      <c r="A39" s="45">
        <v>33</v>
      </c>
      <c r="B39" s="36" t="s">
        <v>111</v>
      </c>
      <c r="C39" s="36" t="s">
        <v>124</v>
      </c>
      <c r="D39" s="36" t="s">
        <v>125</v>
      </c>
      <c r="E39" s="48">
        <v>12000</v>
      </c>
    </row>
    <row r="40" spans="1:5" x14ac:dyDescent="0.3">
      <c r="A40" s="45">
        <v>34</v>
      </c>
      <c r="B40" s="36" t="s">
        <v>31</v>
      </c>
      <c r="C40" s="36" t="s">
        <v>25</v>
      </c>
      <c r="D40" s="36" t="s">
        <v>33</v>
      </c>
      <c r="E40" s="48">
        <v>13500</v>
      </c>
    </row>
    <row r="41" spans="1:5" x14ac:dyDescent="0.3">
      <c r="A41" s="45">
        <v>35</v>
      </c>
      <c r="B41" s="36" t="s">
        <v>30</v>
      </c>
      <c r="C41" s="36" t="s">
        <v>27</v>
      </c>
      <c r="D41" s="36" t="s">
        <v>68</v>
      </c>
      <c r="E41" s="48">
        <v>23000</v>
      </c>
    </row>
    <row r="42" spans="1:5" x14ac:dyDescent="0.3">
      <c r="A42" s="45">
        <v>36</v>
      </c>
      <c r="B42" s="36" t="s">
        <v>30</v>
      </c>
      <c r="C42" s="36" t="s">
        <v>28</v>
      </c>
      <c r="D42" s="36" t="s">
        <v>69</v>
      </c>
      <c r="E42" s="48">
        <v>25000</v>
      </c>
    </row>
    <row r="43" spans="1:5" x14ac:dyDescent="0.3">
      <c r="A43" s="45">
        <v>37</v>
      </c>
      <c r="B43" s="36" t="s">
        <v>30</v>
      </c>
      <c r="C43" s="36" t="s">
        <v>29</v>
      </c>
      <c r="D43" s="36" t="s">
        <v>70</v>
      </c>
      <c r="E43" s="48">
        <v>27000</v>
      </c>
    </row>
    <row r="44" spans="1:5" x14ac:dyDescent="0.3">
      <c r="A44" s="45">
        <v>38</v>
      </c>
      <c r="B44" s="36" t="s">
        <v>30</v>
      </c>
      <c r="C44" s="36" t="s">
        <v>71</v>
      </c>
      <c r="D44" s="36" t="s">
        <v>68</v>
      </c>
      <c r="E44" s="48">
        <v>35000</v>
      </c>
    </row>
    <row r="45" spans="1:5" x14ac:dyDescent="0.3">
      <c r="A45" s="45">
        <v>39</v>
      </c>
      <c r="B45" s="36" t="s">
        <v>30</v>
      </c>
      <c r="C45" s="36" t="s">
        <v>72</v>
      </c>
      <c r="D45" s="36" t="s">
        <v>69</v>
      </c>
      <c r="E45" s="48">
        <v>36000</v>
      </c>
    </row>
    <row r="46" spans="1:5" x14ac:dyDescent="0.3">
      <c r="A46" s="45">
        <v>40</v>
      </c>
      <c r="B46" s="36" t="s">
        <v>30</v>
      </c>
      <c r="C46" s="36" t="s">
        <v>73</v>
      </c>
      <c r="D46" s="36" t="s">
        <v>70</v>
      </c>
      <c r="E46" s="48">
        <v>38000</v>
      </c>
    </row>
    <row r="47" spans="1:5" x14ac:dyDescent="0.3">
      <c r="A47" s="45">
        <v>41</v>
      </c>
      <c r="B47" s="36" t="s">
        <v>126</v>
      </c>
      <c r="C47" s="36" t="s">
        <v>127</v>
      </c>
      <c r="D47" s="36" t="s">
        <v>128</v>
      </c>
      <c r="E47" s="48">
        <v>39000</v>
      </c>
    </row>
    <row r="48" spans="1:5" x14ac:dyDescent="0.3">
      <c r="A48" s="45">
        <v>42</v>
      </c>
      <c r="B48" s="36" t="s">
        <v>126</v>
      </c>
      <c r="C48" s="36" t="s">
        <v>131</v>
      </c>
      <c r="D48" s="36" t="s">
        <v>128</v>
      </c>
      <c r="E48" s="48">
        <v>43000</v>
      </c>
    </row>
    <row r="49" spans="1:8" x14ac:dyDescent="0.3">
      <c r="A49" s="45">
        <v>43</v>
      </c>
      <c r="B49" s="36" t="s">
        <v>126</v>
      </c>
      <c r="C49" s="36" t="s">
        <v>134</v>
      </c>
      <c r="D49" s="36" t="s">
        <v>135</v>
      </c>
      <c r="E49" s="48">
        <v>36400</v>
      </c>
    </row>
    <row r="50" spans="1:8" x14ac:dyDescent="0.3">
      <c r="A50" s="45">
        <v>44</v>
      </c>
      <c r="B50" s="36" t="s">
        <v>126</v>
      </c>
      <c r="C50" s="36" t="s">
        <v>136</v>
      </c>
      <c r="D50" s="36" t="s">
        <v>137</v>
      </c>
      <c r="E50" s="48">
        <v>20000</v>
      </c>
    </row>
    <row r="51" spans="1:8" x14ac:dyDescent="0.3">
      <c r="A51" s="45">
        <v>45</v>
      </c>
      <c r="B51" s="36" t="s">
        <v>126</v>
      </c>
      <c r="C51" s="36" t="s">
        <v>138</v>
      </c>
      <c r="D51" s="36"/>
      <c r="E51" s="48">
        <v>34000</v>
      </c>
    </row>
    <row r="52" spans="1:8" x14ac:dyDescent="0.3">
      <c r="A52" s="45">
        <v>46</v>
      </c>
      <c r="B52" s="36" t="s">
        <v>53</v>
      </c>
      <c r="C52" s="36" t="s">
        <v>58</v>
      </c>
      <c r="D52" s="36" t="s">
        <v>59</v>
      </c>
      <c r="E52" s="48">
        <v>8000</v>
      </c>
    </row>
    <row r="53" spans="1:8" x14ac:dyDescent="0.3">
      <c r="A53" s="45">
        <v>47</v>
      </c>
      <c r="B53" s="36" t="s">
        <v>53</v>
      </c>
      <c r="C53" s="36" t="s">
        <v>58</v>
      </c>
      <c r="D53" s="36" t="s">
        <v>61</v>
      </c>
      <c r="E53" s="48">
        <v>9000</v>
      </c>
    </row>
    <row r="54" spans="1:8" x14ac:dyDescent="0.3">
      <c r="A54" s="45">
        <v>48</v>
      </c>
      <c r="B54" s="36" t="s">
        <v>53</v>
      </c>
      <c r="C54" s="36" t="s">
        <v>58</v>
      </c>
      <c r="D54" s="36" t="s">
        <v>62</v>
      </c>
      <c r="E54" s="48">
        <v>10000</v>
      </c>
    </row>
    <row r="55" spans="1:8" x14ac:dyDescent="0.3">
      <c r="A55" s="45">
        <v>49</v>
      </c>
      <c r="B55" s="36" t="s">
        <v>53</v>
      </c>
      <c r="C55" s="36" t="s">
        <v>64</v>
      </c>
      <c r="D55" s="36" t="s">
        <v>59</v>
      </c>
      <c r="E55" s="48">
        <v>5000</v>
      </c>
    </row>
    <row r="56" spans="1:8" x14ac:dyDescent="0.3">
      <c r="A56" s="45">
        <v>50</v>
      </c>
      <c r="B56" s="36" t="s">
        <v>53</v>
      </c>
      <c r="C56" s="36" t="s">
        <v>64</v>
      </c>
      <c r="D56" s="36" t="s">
        <v>61</v>
      </c>
      <c r="E56" s="48">
        <v>6000</v>
      </c>
    </row>
    <row r="57" spans="1:8" x14ac:dyDescent="0.3">
      <c r="A57" s="45">
        <v>51</v>
      </c>
      <c r="B57" s="36" t="s">
        <v>53</v>
      </c>
      <c r="C57" s="36" t="s">
        <v>64</v>
      </c>
      <c r="D57" s="36" t="s">
        <v>62</v>
      </c>
      <c r="E57" s="48">
        <v>8000</v>
      </c>
    </row>
    <row r="58" spans="1:8" x14ac:dyDescent="0.3">
      <c r="A58" s="45">
        <v>52</v>
      </c>
      <c r="B58" s="36" t="s">
        <v>53</v>
      </c>
      <c r="C58" s="36" t="s">
        <v>64</v>
      </c>
      <c r="D58" s="36" t="s">
        <v>67</v>
      </c>
      <c r="E58" s="48">
        <v>11000</v>
      </c>
    </row>
    <row r="59" spans="1:8" x14ac:dyDescent="0.3">
      <c r="A59" s="45">
        <v>53</v>
      </c>
      <c r="B59" s="39" t="s">
        <v>328</v>
      </c>
      <c r="C59" s="39" t="s">
        <v>331</v>
      </c>
      <c r="D59" s="39" t="s">
        <v>334</v>
      </c>
      <c r="E59" s="48">
        <v>19000</v>
      </c>
    </row>
    <row r="60" spans="1:8" x14ac:dyDescent="0.3">
      <c r="A60" s="45">
        <v>54</v>
      </c>
      <c r="B60" s="39" t="s">
        <v>328</v>
      </c>
      <c r="C60" s="39" t="s">
        <v>332</v>
      </c>
      <c r="D60" s="39" t="s">
        <v>335</v>
      </c>
      <c r="E60" s="48">
        <v>13000</v>
      </c>
    </row>
    <row r="61" spans="1:8" x14ac:dyDescent="0.3">
      <c r="A61" s="45">
        <v>55</v>
      </c>
      <c r="B61" s="39" t="s">
        <v>328</v>
      </c>
      <c r="C61" s="39" t="s">
        <v>333</v>
      </c>
      <c r="D61" s="39" t="s">
        <v>336</v>
      </c>
      <c r="E61" s="48">
        <v>11000</v>
      </c>
    </row>
    <row r="62" spans="1:8" x14ac:dyDescent="0.3">
      <c r="A62" s="45">
        <v>56</v>
      </c>
      <c r="B62" s="36" t="s">
        <v>83</v>
      </c>
      <c r="C62" s="36" t="s">
        <v>84</v>
      </c>
      <c r="D62" s="36" t="s">
        <v>86</v>
      </c>
      <c r="E62" s="48">
        <v>8000</v>
      </c>
    </row>
    <row r="63" spans="1:8" x14ac:dyDescent="0.3">
      <c r="A63" s="45">
        <v>57</v>
      </c>
      <c r="B63" s="36" t="s">
        <v>83</v>
      </c>
      <c r="C63" s="36" t="s">
        <v>88</v>
      </c>
      <c r="D63" s="36" t="s">
        <v>87</v>
      </c>
      <c r="E63" s="48">
        <v>8000</v>
      </c>
    </row>
    <row r="64" spans="1:8" x14ac:dyDescent="0.3">
      <c r="A64" s="45">
        <v>58</v>
      </c>
      <c r="B64" s="39" t="s">
        <v>340</v>
      </c>
      <c r="C64" s="39" t="s">
        <v>344</v>
      </c>
      <c r="D64" s="39" t="s">
        <v>343</v>
      </c>
      <c r="E64" s="47">
        <v>13000</v>
      </c>
      <c r="F64" s="18"/>
      <c r="H64" s="14"/>
    </row>
    <row r="65" spans="1:5" x14ac:dyDescent="0.3">
      <c r="A65" s="45">
        <v>59</v>
      </c>
      <c r="B65" s="39" t="s">
        <v>346</v>
      </c>
      <c r="C65" s="39" t="s">
        <v>347</v>
      </c>
      <c r="D65" s="40" t="s">
        <v>349</v>
      </c>
      <c r="E65" s="49">
        <v>7000</v>
      </c>
    </row>
    <row r="66" spans="1:5" x14ac:dyDescent="0.3">
      <c r="A66" s="45">
        <v>60</v>
      </c>
      <c r="B66" s="36" t="s">
        <v>92</v>
      </c>
      <c r="C66" s="36" t="s">
        <v>384</v>
      </c>
      <c r="D66" s="36" t="s">
        <v>94</v>
      </c>
      <c r="E66" s="48">
        <v>11000</v>
      </c>
    </row>
    <row r="67" spans="1:5" x14ac:dyDescent="0.3">
      <c r="A67" s="45">
        <v>61</v>
      </c>
      <c r="B67" s="36" t="s">
        <v>92</v>
      </c>
      <c r="C67" s="36" t="s">
        <v>385</v>
      </c>
      <c r="D67" s="36" t="s">
        <v>95</v>
      </c>
      <c r="E67" s="48">
        <v>19000</v>
      </c>
    </row>
    <row r="68" spans="1:5" x14ac:dyDescent="0.3">
      <c r="A68" s="45">
        <v>62</v>
      </c>
      <c r="B68" s="36" t="s">
        <v>92</v>
      </c>
      <c r="C68" s="36" t="s">
        <v>386</v>
      </c>
      <c r="D68" s="36" t="s">
        <v>96</v>
      </c>
      <c r="E68" s="48">
        <v>20000</v>
      </c>
    </row>
    <row r="69" spans="1:5" x14ac:dyDescent="0.3">
      <c r="A69" s="45">
        <v>63</v>
      </c>
      <c r="B69" s="36" t="s">
        <v>338</v>
      </c>
      <c r="C69" s="36" t="s">
        <v>324</v>
      </c>
      <c r="D69" s="36"/>
      <c r="E69" s="48">
        <v>22000</v>
      </c>
    </row>
    <row r="70" spans="1:5" x14ac:dyDescent="0.3">
      <c r="A70" s="45">
        <v>64</v>
      </c>
      <c r="B70" s="36" t="s">
        <v>339</v>
      </c>
      <c r="C70" s="36" t="s">
        <v>325</v>
      </c>
      <c r="D70" s="36"/>
      <c r="E70" s="48">
        <v>17500</v>
      </c>
    </row>
    <row r="71" spans="1:5" x14ac:dyDescent="0.3">
      <c r="A71" s="45">
        <v>65</v>
      </c>
      <c r="B71" s="40" t="s">
        <v>475</v>
      </c>
      <c r="C71" s="40" t="s">
        <v>476</v>
      </c>
      <c r="D71" s="41"/>
      <c r="E71" s="47">
        <v>18000</v>
      </c>
    </row>
    <row r="72" spans="1:5" x14ac:dyDescent="0.3">
      <c r="A72" s="45">
        <v>66</v>
      </c>
      <c r="B72" s="40" t="s">
        <v>475</v>
      </c>
      <c r="C72" s="40" t="s">
        <v>477</v>
      </c>
      <c r="D72" s="41"/>
      <c r="E72" s="47">
        <v>17000</v>
      </c>
    </row>
    <row r="73" spans="1:5" x14ac:dyDescent="0.3">
      <c r="A73" s="45">
        <v>67</v>
      </c>
      <c r="B73" s="36" t="s">
        <v>318</v>
      </c>
      <c r="C73" s="36" t="s">
        <v>97</v>
      </c>
      <c r="D73" s="36" t="s">
        <v>98</v>
      </c>
      <c r="E73" s="48">
        <v>4000</v>
      </c>
    </row>
    <row r="74" spans="1:5" x14ac:dyDescent="0.3">
      <c r="A74" s="45">
        <v>68</v>
      </c>
      <c r="B74" s="36" t="s">
        <v>317</v>
      </c>
      <c r="C74" s="36" t="s">
        <v>77</v>
      </c>
      <c r="D74" s="36" t="s">
        <v>79</v>
      </c>
      <c r="E74" s="48">
        <v>6000</v>
      </c>
    </row>
    <row r="75" spans="1:5" x14ac:dyDescent="0.3">
      <c r="A75" s="45">
        <v>69</v>
      </c>
      <c r="B75" s="36" t="s">
        <v>317</v>
      </c>
      <c r="C75" s="36" t="s">
        <v>78</v>
      </c>
      <c r="D75" s="36" t="s">
        <v>80</v>
      </c>
      <c r="E75" s="48">
        <v>4000</v>
      </c>
    </row>
    <row r="76" spans="1:5" x14ac:dyDescent="0.3">
      <c r="A76" s="45">
        <v>70</v>
      </c>
      <c r="B76" s="36" t="s">
        <v>102</v>
      </c>
      <c r="C76" s="36" t="s">
        <v>103</v>
      </c>
      <c r="D76" s="36" t="s">
        <v>105</v>
      </c>
      <c r="E76" s="48">
        <v>6000</v>
      </c>
    </row>
    <row r="77" spans="1:5" x14ac:dyDescent="0.3">
      <c r="A77" s="45">
        <v>71</v>
      </c>
      <c r="B77" s="36" t="s">
        <v>102</v>
      </c>
      <c r="C77" s="36" t="s">
        <v>104</v>
      </c>
      <c r="D77" s="36" t="s">
        <v>105</v>
      </c>
      <c r="E77" s="48">
        <v>6000</v>
      </c>
    </row>
    <row r="78" spans="1:5" x14ac:dyDescent="0.3">
      <c r="A78" s="45">
        <v>72</v>
      </c>
      <c r="B78" s="36" t="s">
        <v>102</v>
      </c>
      <c r="C78" s="36" t="s">
        <v>107</v>
      </c>
      <c r="D78" s="36" t="s">
        <v>108</v>
      </c>
      <c r="E78" s="48">
        <v>10900</v>
      </c>
    </row>
    <row r="79" spans="1:5" x14ac:dyDescent="0.3">
      <c r="A79" s="45">
        <v>73</v>
      </c>
      <c r="B79" s="36" t="s">
        <v>102</v>
      </c>
      <c r="C79" s="36" t="s">
        <v>110</v>
      </c>
      <c r="D79" s="36" t="s">
        <v>108</v>
      </c>
      <c r="E79" s="48">
        <v>10900</v>
      </c>
    </row>
    <row r="80" spans="1:5" x14ac:dyDescent="0.3">
      <c r="A80" s="45">
        <v>74</v>
      </c>
      <c r="B80" s="36" t="s">
        <v>140</v>
      </c>
      <c r="C80" s="36" t="s">
        <v>141</v>
      </c>
      <c r="D80" s="36" t="s">
        <v>162</v>
      </c>
      <c r="E80" s="48">
        <v>14500</v>
      </c>
    </row>
    <row r="81" spans="1:5" x14ac:dyDescent="0.3">
      <c r="A81" s="45">
        <v>75</v>
      </c>
      <c r="B81" s="36" t="s">
        <v>140</v>
      </c>
      <c r="C81" s="36" t="s">
        <v>143</v>
      </c>
      <c r="D81" s="36" t="s">
        <v>163</v>
      </c>
      <c r="E81" s="48">
        <v>15500</v>
      </c>
    </row>
    <row r="82" spans="1:5" x14ac:dyDescent="0.3">
      <c r="A82" s="45">
        <v>76</v>
      </c>
      <c r="B82" s="36" t="s">
        <v>140</v>
      </c>
      <c r="C82" s="36" t="s">
        <v>144</v>
      </c>
      <c r="D82" s="36" t="s">
        <v>164</v>
      </c>
      <c r="E82" s="48">
        <v>16500</v>
      </c>
    </row>
    <row r="83" spans="1:5" x14ac:dyDescent="0.3">
      <c r="A83" s="45">
        <v>77</v>
      </c>
      <c r="B83" s="36" t="s">
        <v>140</v>
      </c>
      <c r="C83" s="36" t="s">
        <v>145</v>
      </c>
      <c r="D83" s="36" t="s">
        <v>165</v>
      </c>
      <c r="E83" s="48">
        <v>17500</v>
      </c>
    </row>
    <row r="84" spans="1:5" x14ac:dyDescent="0.3">
      <c r="A84" s="45">
        <v>78</v>
      </c>
      <c r="B84" s="36" t="s">
        <v>140</v>
      </c>
      <c r="C84" s="36" t="s">
        <v>146</v>
      </c>
      <c r="D84" s="36" t="s">
        <v>166</v>
      </c>
      <c r="E84" s="48">
        <v>18500</v>
      </c>
    </row>
    <row r="85" spans="1:5" x14ac:dyDescent="0.3">
      <c r="A85" s="45">
        <v>79</v>
      </c>
      <c r="B85" s="36" t="s">
        <v>140</v>
      </c>
      <c r="C85" s="36" t="s">
        <v>147</v>
      </c>
      <c r="D85" s="36" t="s">
        <v>57</v>
      </c>
      <c r="E85" s="48">
        <v>15700</v>
      </c>
    </row>
    <row r="86" spans="1:5" x14ac:dyDescent="0.3">
      <c r="A86" s="45">
        <v>80</v>
      </c>
      <c r="B86" s="36" t="s">
        <v>140</v>
      </c>
      <c r="C86" s="36" t="s">
        <v>147</v>
      </c>
      <c r="D86" s="36" t="s">
        <v>149</v>
      </c>
      <c r="E86" s="48">
        <v>19500</v>
      </c>
    </row>
    <row r="87" spans="1:5" x14ac:dyDescent="0.3">
      <c r="A87" s="45">
        <v>81</v>
      </c>
      <c r="B87" s="36" t="s">
        <v>140</v>
      </c>
      <c r="C87" s="36" t="s">
        <v>147</v>
      </c>
      <c r="D87" s="36" t="s">
        <v>150</v>
      </c>
      <c r="E87" s="48">
        <v>22500</v>
      </c>
    </row>
    <row r="88" spans="1:5" x14ac:dyDescent="0.3">
      <c r="A88" s="45">
        <v>82</v>
      </c>
      <c r="B88" s="36" t="s">
        <v>140</v>
      </c>
      <c r="C88" s="36" t="s">
        <v>147</v>
      </c>
      <c r="D88" s="36" t="s">
        <v>151</v>
      </c>
      <c r="E88" s="48">
        <v>32500</v>
      </c>
    </row>
    <row r="89" spans="1:5" x14ac:dyDescent="0.3">
      <c r="A89" s="45">
        <v>83</v>
      </c>
      <c r="B89" s="36" t="s">
        <v>140</v>
      </c>
      <c r="C89" s="36" t="s">
        <v>154</v>
      </c>
      <c r="D89" s="36" t="s">
        <v>150</v>
      </c>
      <c r="E89" s="48">
        <v>16500</v>
      </c>
    </row>
    <row r="90" spans="1:5" x14ac:dyDescent="0.3">
      <c r="A90" s="45">
        <v>84</v>
      </c>
      <c r="B90" s="36" t="s">
        <v>140</v>
      </c>
      <c r="C90" s="36" t="s">
        <v>154</v>
      </c>
      <c r="D90" s="36" t="s">
        <v>156</v>
      </c>
      <c r="E90" s="48">
        <v>18000</v>
      </c>
    </row>
    <row r="91" spans="1:5" x14ac:dyDescent="0.3">
      <c r="A91" s="45">
        <v>85</v>
      </c>
      <c r="B91" s="36" t="s">
        <v>140</v>
      </c>
      <c r="C91" s="36" t="s">
        <v>154</v>
      </c>
      <c r="D91" s="36" t="s">
        <v>151</v>
      </c>
      <c r="E91" s="48">
        <v>21000</v>
      </c>
    </row>
    <row r="92" spans="1:5" x14ac:dyDescent="0.3">
      <c r="A92" s="45">
        <v>86</v>
      </c>
      <c r="B92" s="36" t="s">
        <v>187</v>
      </c>
      <c r="C92" s="36" t="s">
        <v>192</v>
      </c>
      <c r="D92" s="39" t="s">
        <v>202</v>
      </c>
      <c r="E92" s="48">
        <v>20900</v>
      </c>
    </row>
    <row r="93" spans="1:5" x14ac:dyDescent="0.3">
      <c r="A93" s="45">
        <v>87</v>
      </c>
      <c r="B93" s="36" t="s">
        <v>187</v>
      </c>
      <c r="C93" s="36" t="s">
        <v>193</v>
      </c>
      <c r="D93" s="39" t="s">
        <v>279</v>
      </c>
      <c r="E93" s="48">
        <v>41500</v>
      </c>
    </row>
    <row r="94" spans="1:5" x14ac:dyDescent="0.3">
      <c r="A94" s="45">
        <v>88</v>
      </c>
      <c r="B94" s="36" t="s">
        <v>187</v>
      </c>
      <c r="C94" s="36" t="s">
        <v>194</v>
      </c>
      <c r="D94" s="39" t="s">
        <v>280</v>
      </c>
      <c r="E94" s="48">
        <v>55700</v>
      </c>
    </row>
    <row r="95" spans="1:5" x14ac:dyDescent="0.3">
      <c r="A95" s="45">
        <v>89</v>
      </c>
      <c r="B95" s="36" t="s">
        <v>187</v>
      </c>
      <c r="C95" s="36" t="s">
        <v>191</v>
      </c>
      <c r="D95" s="39" t="s">
        <v>280</v>
      </c>
      <c r="E95" s="48">
        <v>59200</v>
      </c>
    </row>
    <row r="96" spans="1:5" x14ac:dyDescent="0.3">
      <c r="A96" s="45">
        <v>90</v>
      </c>
      <c r="B96" s="36" t="s">
        <v>187</v>
      </c>
      <c r="C96" s="36" t="s">
        <v>195</v>
      </c>
      <c r="D96" s="39" t="s">
        <v>281</v>
      </c>
      <c r="E96" s="48">
        <v>11500</v>
      </c>
    </row>
    <row r="97" spans="1:6" x14ac:dyDescent="0.3">
      <c r="A97" s="45">
        <v>91</v>
      </c>
      <c r="B97" s="36" t="s">
        <v>187</v>
      </c>
      <c r="C97" s="36" t="s">
        <v>196</v>
      </c>
      <c r="D97" s="39" t="s">
        <v>282</v>
      </c>
      <c r="E97" s="48">
        <v>22000</v>
      </c>
    </row>
    <row r="98" spans="1:6" x14ac:dyDescent="0.3">
      <c r="A98" s="45">
        <v>92</v>
      </c>
      <c r="B98" s="36" t="s">
        <v>187</v>
      </c>
      <c r="C98" s="36" t="s">
        <v>197</v>
      </c>
      <c r="D98" s="39" t="s">
        <v>283</v>
      </c>
      <c r="E98" s="48">
        <v>34500</v>
      </c>
    </row>
    <row r="99" spans="1:6" x14ac:dyDescent="0.3">
      <c r="A99" s="45">
        <v>93</v>
      </c>
      <c r="B99" s="36" t="s">
        <v>187</v>
      </c>
      <c r="C99" s="36" t="s">
        <v>198</v>
      </c>
      <c r="D99" s="39" t="s">
        <v>284</v>
      </c>
      <c r="E99" s="48">
        <v>39500</v>
      </c>
    </row>
    <row r="100" spans="1:6" x14ac:dyDescent="0.3">
      <c r="A100" s="45">
        <v>94</v>
      </c>
      <c r="B100" s="36" t="s">
        <v>187</v>
      </c>
      <c r="C100" s="36" t="s">
        <v>204</v>
      </c>
      <c r="D100" s="39" t="s">
        <v>281</v>
      </c>
      <c r="E100" s="48">
        <v>39600</v>
      </c>
    </row>
    <row r="101" spans="1:6" x14ac:dyDescent="0.3">
      <c r="A101" s="45">
        <v>95</v>
      </c>
      <c r="B101" s="36" t="s">
        <v>187</v>
      </c>
      <c r="C101" s="36" t="s">
        <v>199</v>
      </c>
      <c r="D101" s="39" t="s">
        <v>285</v>
      </c>
      <c r="E101" s="48">
        <v>24000</v>
      </c>
    </row>
    <row r="102" spans="1:6" x14ac:dyDescent="0.3">
      <c r="A102" s="45">
        <v>96</v>
      </c>
      <c r="B102" s="36" t="s">
        <v>187</v>
      </c>
      <c r="C102" s="36" t="s">
        <v>200</v>
      </c>
      <c r="D102" s="39" t="s">
        <v>285</v>
      </c>
      <c r="E102" s="48">
        <v>22000</v>
      </c>
    </row>
    <row r="103" spans="1:6" x14ac:dyDescent="0.3">
      <c r="A103" s="45">
        <v>97</v>
      </c>
      <c r="B103" s="36" t="s">
        <v>187</v>
      </c>
      <c r="C103" s="36" t="s">
        <v>210</v>
      </c>
      <c r="D103" s="39" t="s">
        <v>285</v>
      </c>
      <c r="E103" s="48">
        <v>16500</v>
      </c>
    </row>
    <row r="104" spans="1:6" x14ac:dyDescent="0.3">
      <c r="A104" s="45">
        <v>98</v>
      </c>
      <c r="B104" s="36" t="s">
        <v>187</v>
      </c>
      <c r="C104" s="36" t="s">
        <v>214</v>
      </c>
      <c r="D104" s="39" t="s">
        <v>286</v>
      </c>
      <c r="E104" s="48">
        <v>27000</v>
      </c>
    </row>
    <row r="105" spans="1:6" x14ac:dyDescent="0.3">
      <c r="A105" s="45">
        <v>99</v>
      </c>
      <c r="B105" s="36" t="s">
        <v>187</v>
      </c>
      <c r="C105" s="36" t="s">
        <v>215</v>
      </c>
      <c r="D105" s="39"/>
      <c r="E105" s="48">
        <v>22000</v>
      </c>
    </row>
    <row r="106" spans="1:6" x14ac:dyDescent="0.3">
      <c r="A106" s="45">
        <v>100</v>
      </c>
      <c r="B106" s="36" t="s">
        <v>337</v>
      </c>
      <c r="C106" s="36" t="s">
        <v>307</v>
      </c>
      <c r="D106" s="36" t="s">
        <v>190</v>
      </c>
      <c r="E106" s="48">
        <v>54000</v>
      </c>
    </row>
    <row r="107" spans="1:6" x14ac:dyDescent="0.3">
      <c r="A107" s="45">
        <v>101</v>
      </c>
      <c r="B107" s="36" t="s">
        <v>337</v>
      </c>
      <c r="C107" s="36" t="s">
        <v>308</v>
      </c>
      <c r="D107" s="36" t="s">
        <v>212</v>
      </c>
      <c r="E107" s="48">
        <v>48000</v>
      </c>
    </row>
    <row r="108" spans="1:6" x14ac:dyDescent="0.3">
      <c r="A108" s="45">
        <v>102</v>
      </c>
      <c r="B108" s="39" t="s">
        <v>468</v>
      </c>
      <c r="C108" s="39" t="s">
        <v>469</v>
      </c>
      <c r="D108" s="39" t="s">
        <v>471</v>
      </c>
      <c r="E108" s="48">
        <v>13000</v>
      </c>
    </row>
    <row r="109" spans="1:6" x14ac:dyDescent="0.3">
      <c r="A109" s="45">
        <v>103</v>
      </c>
      <c r="B109" s="39" t="s">
        <v>468</v>
      </c>
      <c r="C109" s="39" t="s">
        <v>472</v>
      </c>
      <c r="D109" s="39" t="s">
        <v>473</v>
      </c>
      <c r="E109" s="48">
        <v>17000</v>
      </c>
      <c r="F109" s="26"/>
    </row>
    <row r="110" spans="1:6" x14ac:dyDescent="0.3">
      <c r="A110" s="45">
        <v>104</v>
      </c>
      <c r="B110" s="36" t="s">
        <v>178</v>
      </c>
      <c r="C110" s="36" t="s">
        <v>181</v>
      </c>
      <c r="D110" s="36"/>
      <c r="E110" s="48">
        <v>25000</v>
      </c>
    </row>
    <row r="111" spans="1:6" x14ac:dyDescent="0.3">
      <c r="A111" s="45">
        <v>105</v>
      </c>
      <c r="B111" s="36" t="s">
        <v>178</v>
      </c>
      <c r="C111" s="36" t="s">
        <v>182</v>
      </c>
      <c r="D111" s="36"/>
      <c r="E111" s="48">
        <v>23000</v>
      </c>
    </row>
    <row r="112" spans="1:6" x14ac:dyDescent="0.3">
      <c r="A112" s="45">
        <v>106</v>
      </c>
      <c r="B112" s="36" t="s">
        <v>178</v>
      </c>
      <c r="C112" s="36" t="s">
        <v>183</v>
      </c>
      <c r="D112" s="36"/>
      <c r="E112" s="48">
        <v>18000</v>
      </c>
    </row>
    <row r="113" spans="1:5" x14ac:dyDescent="0.3">
      <c r="A113" s="45">
        <v>107</v>
      </c>
      <c r="B113" s="36" t="s">
        <v>178</v>
      </c>
      <c r="C113" s="36" t="s">
        <v>184</v>
      </c>
      <c r="D113" s="36"/>
      <c r="E113" s="48">
        <v>11700</v>
      </c>
    </row>
    <row r="114" spans="1:5" x14ac:dyDescent="0.3">
      <c r="A114" s="45">
        <v>108</v>
      </c>
      <c r="B114" s="36" t="s">
        <v>178</v>
      </c>
      <c r="C114" s="36" t="s">
        <v>186</v>
      </c>
      <c r="D114" s="36"/>
      <c r="E114" s="48">
        <v>18000</v>
      </c>
    </row>
    <row r="115" spans="1:5" x14ac:dyDescent="0.3">
      <c r="A115" s="45">
        <v>109</v>
      </c>
      <c r="B115" s="36" t="s">
        <v>178</v>
      </c>
      <c r="C115" s="36" t="s">
        <v>185</v>
      </c>
      <c r="D115" s="36"/>
      <c r="E115" s="48">
        <v>21000</v>
      </c>
    </row>
    <row r="116" spans="1:5" x14ac:dyDescent="0.3">
      <c r="A116" s="45">
        <v>110</v>
      </c>
      <c r="B116" s="36" t="s">
        <v>177</v>
      </c>
      <c r="C116" s="36" t="s">
        <v>287</v>
      </c>
      <c r="D116" s="36" t="s">
        <v>217</v>
      </c>
      <c r="E116" s="48">
        <v>9200</v>
      </c>
    </row>
    <row r="117" spans="1:5" x14ac:dyDescent="0.3">
      <c r="A117" s="45">
        <v>111</v>
      </c>
      <c r="B117" s="36" t="s">
        <v>177</v>
      </c>
      <c r="C117" s="36" t="s">
        <v>288</v>
      </c>
      <c r="D117" s="36" t="s">
        <v>219</v>
      </c>
      <c r="E117" s="48">
        <v>11000</v>
      </c>
    </row>
    <row r="118" spans="1:5" x14ac:dyDescent="0.3">
      <c r="A118" s="45">
        <v>112</v>
      </c>
      <c r="B118" s="36" t="s">
        <v>177</v>
      </c>
      <c r="C118" s="36" t="s">
        <v>225</v>
      </c>
      <c r="D118" s="36"/>
      <c r="E118" s="48">
        <v>11500</v>
      </c>
    </row>
    <row r="119" spans="1:5" x14ac:dyDescent="0.3">
      <c r="A119" s="45">
        <v>113</v>
      </c>
      <c r="B119" s="36" t="s">
        <v>177</v>
      </c>
      <c r="C119" s="36" t="s">
        <v>227</v>
      </c>
      <c r="D119" s="36"/>
      <c r="E119" s="48">
        <v>39000</v>
      </c>
    </row>
    <row r="120" spans="1:5" x14ac:dyDescent="0.3">
      <c r="A120" s="45">
        <v>114</v>
      </c>
      <c r="B120" s="36" t="s">
        <v>177</v>
      </c>
      <c r="C120" s="36" t="s">
        <v>230</v>
      </c>
      <c r="D120" s="36"/>
      <c r="E120" s="48">
        <v>8500</v>
      </c>
    </row>
    <row r="121" spans="1:5" x14ac:dyDescent="0.3">
      <c r="A121" s="45">
        <v>115</v>
      </c>
      <c r="B121" s="36" t="s">
        <v>177</v>
      </c>
      <c r="C121" s="36" t="s">
        <v>231</v>
      </c>
      <c r="D121" s="36"/>
      <c r="E121" s="48">
        <v>3000</v>
      </c>
    </row>
    <row r="122" spans="1:5" x14ac:dyDescent="0.3">
      <c r="A122" s="45">
        <v>116</v>
      </c>
      <c r="B122" s="36" t="s">
        <v>177</v>
      </c>
      <c r="C122" s="36" t="s">
        <v>232</v>
      </c>
      <c r="D122" s="36" t="s">
        <v>233</v>
      </c>
      <c r="E122" s="48">
        <v>11400</v>
      </c>
    </row>
    <row r="123" spans="1:5" x14ac:dyDescent="0.3">
      <c r="A123" s="45">
        <v>117</v>
      </c>
      <c r="B123" s="36" t="s">
        <v>235</v>
      </c>
      <c r="C123" s="36" t="s">
        <v>236</v>
      </c>
      <c r="D123" s="36" t="s">
        <v>238</v>
      </c>
      <c r="E123" s="48">
        <v>19000</v>
      </c>
    </row>
    <row r="124" spans="1:5" ht="16.5" customHeight="1" x14ac:dyDescent="0.3">
      <c r="A124" s="45">
        <v>118</v>
      </c>
      <c r="B124" s="36" t="s">
        <v>235</v>
      </c>
      <c r="C124" s="36" t="s">
        <v>237</v>
      </c>
      <c r="D124" s="36" t="s">
        <v>239</v>
      </c>
      <c r="E124" s="48">
        <v>16000</v>
      </c>
    </row>
    <row r="125" spans="1:5" x14ac:dyDescent="0.3">
      <c r="A125" s="45">
        <v>119</v>
      </c>
      <c r="B125" s="36" t="s">
        <v>235</v>
      </c>
      <c r="C125" s="36" t="s">
        <v>240</v>
      </c>
      <c r="D125" s="36" t="s">
        <v>241</v>
      </c>
      <c r="E125" s="48">
        <v>15900</v>
      </c>
    </row>
    <row r="126" spans="1:5" x14ac:dyDescent="0.3">
      <c r="A126" s="45">
        <v>120</v>
      </c>
      <c r="B126" s="36" t="s">
        <v>235</v>
      </c>
      <c r="C126" s="36" t="s">
        <v>242</v>
      </c>
      <c r="D126" s="36"/>
      <c r="E126" s="48">
        <v>21000</v>
      </c>
    </row>
    <row r="127" spans="1:5" x14ac:dyDescent="0.3">
      <c r="A127" s="45">
        <v>121</v>
      </c>
      <c r="B127" s="36" t="s">
        <v>235</v>
      </c>
      <c r="C127" s="36" t="s">
        <v>262</v>
      </c>
      <c r="D127" s="42"/>
      <c r="E127" s="48">
        <v>39900</v>
      </c>
    </row>
    <row r="128" spans="1:5" x14ac:dyDescent="0.3">
      <c r="A128" s="45">
        <v>122</v>
      </c>
      <c r="B128" s="36" t="s">
        <v>304</v>
      </c>
      <c r="C128" s="36" t="s">
        <v>261</v>
      </c>
      <c r="D128" s="36" t="s">
        <v>263</v>
      </c>
      <c r="E128" s="48">
        <v>19500</v>
      </c>
    </row>
    <row r="129" spans="1:8" x14ac:dyDescent="0.3">
      <c r="A129" s="45">
        <v>123</v>
      </c>
      <c r="B129" s="36" t="s">
        <v>304</v>
      </c>
      <c r="C129" s="36" t="s">
        <v>261</v>
      </c>
      <c r="D129" s="36" t="s">
        <v>264</v>
      </c>
      <c r="E129" s="48">
        <v>16500</v>
      </c>
    </row>
    <row r="130" spans="1:8" x14ac:dyDescent="0.3">
      <c r="A130" s="45">
        <v>124</v>
      </c>
      <c r="B130" s="36" t="s">
        <v>304</v>
      </c>
      <c r="C130" s="36" t="s">
        <v>261</v>
      </c>
      <c r="D130" s="36" t="s">
        <v>265</v>
      </c>
      <c r="E130" s="48">
        <v>13500</v>
      </c>
    </row>
    <row r="131" spans="1:8" x14ac:dyDescent="0.3">
      <c r="A131" s="45">
        <v>125</v>
      </c>
      <c r="B131" s="36" t="s">
        <v>269</v>
      </c>
      <c r="C131" s="36" t="s">
        <v>313</v>
      </c>
      <c r="D131" s="36" t="s">
        <v>270</v>
      </c>
      <c r="E131" s="48">
        <v>6000</v>
      </c>
    </row>
    <row r="132" spans="1:8" x14ac:dyDescent="0.3">
      <c r="A132" s="45">
        <v>126</v>
      </c>
      <c r="B132" s="36" t="s">
        <v>269</v>
      </c>
      <c r="C132" s="36" t="s">
        <v>314</v>
      </c>
      <c r="D132" s="36" t="s">
        <v>272</v>
      </c>
      <c r="E132" s="48">
        <v>6000</v>
      </c>
    </row>
    <row r="133" spans="1:8" x14ac:dyDescent="0.3">
      <c r="A133" s="45">
        <v>127</v>
      </c>
      <c r="B133" s="36" t="s">
        <v>269</v>
      </c>
      <c r="C133" s="36" t="s">
        <v>315</v>
      </c>
      <c r="D133" s="36" t="s">
        <v>271</v>
      </c>
      <c r="E133" s="48">
        <v>6000</v>
      </c>
    </row>
    <row r="134" spans="1:8" x14ac:dyDescent="0.3">
      <c r="A134" s="45">
        <v>128</v>
      </c>
      <c r="B134" s="36" t="s">
        <v>274</v>
      </c>
      <c r="C134" s="36" t="s">
        <v>275</v>
      </c>
      <c r="D134" s="36" t="s">
        <v>276</v>
      </c>
      <c r="E134" s="48">
        <v>7000</v>
      </c>
    </row>
    <row r="135" spans="1:8" x14ac:dyDescent="0.3">
      <c r="A135" s="45">
        <v>129</v>
      </c>
      <c r="B135" s="36" t="s">
        <v>274</v>
      </c>
      <c r="C135" s="36" t="s">
        <v>277</v>
      </c>
      <c r="D135" s="36" t="s">
        <v>306</v>
      </c>
      <c r="E135" s="48">
        <v>12000</v>
      </c>
    </row>
    <row r="136" spans="1:8" x14ac:dyDescent="0.3">
      <c r="A136" s="45">
        <v>130</v>
      </c>
      <c r="B136" s="36" t="s">
        <v>274</v>
      </c>
      <c r="C136" s="39" t="s">
        <v>484</v>
      </c>
      <c r="D136" s="39" t="s">
        <v>483</v>
      </c>
      <c r="E136" s="47">
        <v>11600</v>
      </c>
    </row>
    <row r="137" spans="1:8" x14ac:dyDescent="0.3">
      <c r="A137" s="45">
        <v>131</v>
      </c>
      <c r="B137" s="36" t="s">
        <v>274</v>
      </c>
      <c r="C137" s="39" t="s">
        <v>485</v>
      </c>
      <c r="D137" s="39" t="s">
        <v>483</v>
      </c>
      <c r="E137" s="47">
        <v>11600</v>
      </c>
    </row>
    <row r="138" spans="1:8" x14ac:dyDescent="0.3">
      <c r="A138" s="45">
        <v>132</v>
      </c>
      <c r="B138" s="36" t="s">
        <v>42</v>
      </c>
      <c r="C138" s="36" t="s">
        <v>43</v>
      </c>
      <c r="D138" s="36" t="s">
        <v>47</v>
      </c>
      <c r="E138" s="48">
        <v>23000</v>
      </c>
    </row>
    <row r="139" spans="1:8" x14ac:dyDescent="0.3">
      <c r="A139" s="45">
        <v>133</v>
      </c>
      <c r="B139" s="36" t="s">
        <v>42</v>
      </c>
      <c r="C139" s="36" t="s">
        <v>312</v>
      </c>
      <c r="D139" s="36" t="s">
        <v>48</v>
      </c>
      <c r="E139" s="48">
        <v>30000</v>
      </c>
    </row>
    <row r="140" spans="1:8" x14ac:dyDescent="0.3">
      <c r="A140" s="45">
        <v>134</v>
      </c>
      <c r="B140" s="39" t="s">
        <v>8</v>
      </c>
      <c r="C140" s="39" t="s">
        <v>351</v>
      </c>
      <c r="D140" s="43"/>
      <c r="E140" s="47">
        <v>12000</v>
      </c>
      <c r="F140" s="29"/>
      <c r="H140" s="14"/>
    </row>
    <row r="141" spans="1:8" x14ac:dyDescent="0.3">
      <c r="A141" s="45">
        <v>135</v>
      </c>
      <c r="B141" s="39" t="s">
        <v>8</v>
      </c>
      <c r="C141" s="39" t="s">
        <v>352</v>
      </c>
      <c r="D141" s="43"/>
      <c r="E141" s="47">
        <v>11000</v>
      </c>
      <c r="F141" s="29"/>
      <c r="H141" s="14"/>
    </row>
    <row r="142" spans="1:8" x14ac:dyDescent="0.3">
      <c r="A142" s="45">
        <v>136</v>
      </c>
      <c r="B142" s="39" t="s">
        <v>8</v>
      </c>
      <c r="C142" s="39" t="s">
        <v>364</v>
      </c>
      <c r="D142" s="43"/>
      <c r="E142" s="47">
        <v>39000</v>
      </c>
      <c r="F142" s="29"/>
      <c r="H142" s="14"/>
    </row>
    <row r="143" spans="1:8" x14ac:dyDescent="0.3">
      <c r="A143" s="45">
        <v>137</v>
      </c>
      <c r="B143" s="36" t="s">
        <v>309</v>
      </c>
      <c r="C143" s="36" t="s">
        <v>90</v>
      </c>
      <c r="D143" s="36" t="s">
        <v>91</v>
      </c>
      <c r="E143" s="48">
        <v>10000</v>
      </c>
    </row>
    <row r="144" spans="1:8" x14ac:dyDescent="0.3">
      <c r="A144" s="45">
        <v>138</v>
      </c>
      <c r="B144" s="36" t="s">
        <v>320</v>
      </c>
      <c r="C144" s="36" t="s">
        <v>321</v>
      </c>
      <c r="D144" s="36"/>
      <c r="E144" s="48">
        <v>15000</v>
      </c>
    </row>
    <row r="145" spans="1:5" x14ac:dyDescent="0.3">
      <c r="A145" s="45">
        <v>139</v>
      </c>
      <c r="B145" s="44" t="s">
        <v>371</v>
      </c>
      <c r="C145" s="44" t="s">
        <v>372</v>
      </c>
      <c r="D145" s="39" t="s">
        <v>373</v>
      </c>
      <c r="E145" s="50">
        <v>11000</v>
      </c>
    </row>
    <row r="146" spans="1:5" x14ac:dyDescent="0.3">
      <c r="A146" s="45">
        <v>140</v>
      </c>
      <c r="B146" s="44" t="s">
        <v>371</v>
      </c>
      <c r="C146" s="44" t="s">
        <v>377</v>
      </c>
      <c r="D146" s="39" t="s">
        <v>376</v>
      </c>
      <c r="E146" s="50">
        <v>10000</v>
      </c>
    </row>
    <row r="147" spans="1:5" x14ac:dyDescent="0.3">
      <c r="A147" s="45">
        <v>141</v>
      </c>
      <c r="B147" s="44" t="s">
        <v>371</v>
      </c>
      <c r="C147" s="44" t="s">
        <v>378</v>
      </c>
      <c r="D147" s="39" t="s">
        <v>387</v>
      </c>
      <c r="E147" s="50">
        <v>13000</v>
      </c>
    </row>
    <row r="148" spans="1:5" x14ac:dyDescent="0.3">
      <c r="A148" s="45">
        <v>142</v>
      </c>
      <c r="B148" s="44" t="s">
        <v>371</v>
      </c>
      <c r="C148" s="39" t="s">
        <v>379</v>
      </c>
      <c r="D148" s="39" t="s">
        <v>388</v>
      </c>
      <c r="E148" s="50">
        <v>12000</v>
      </c>
    </row>
    <row r="149" spans="1:5" x14ac:dyDescent="0.3">
      <c r="A149" s="45">
        <v>143</v>
      </c>
      <c r="B149" s="39" t="s">
        <v>392</v>
      </c>
      <c r="C149" s="39" t="s">
        <v>401</v>
      </c>
      <c r="D149" s="41"/>
      <c r="E149" s="47">
        <v>10000</v>
      </c>
    </row>
    <row r="150" spans="1:5" x14ac:dyDescent="0.3">
      <c r="A150" s="45">
        <v>144</v>
      </c>
      <c r="B150" s="39" t="s">
        <v>392</v>
      </c>
      <c r="C150" s="39" t="s">
        <v>402</v>
      </c>
      <c r="D150" s="41"/>
      <c r="E150" s="47">
        <v>7000</v>
      </c>
    </row>
    <row r="151" spans="1:5" x14ac:dyDescent="0.3">
      <c r="A151" s="45">
        <v>145</v>
      </c>
      <c r="B151" s="39" t="s">
        <v>392</v>
      </c>
      <c r="C151" s="39" t="s">
        <v>400</v>
      </c>
      <c r="D151" s="41"/>
      <c r="E151" s="47">
        <v>10000</v>
      </c>
    </row>
    <row r="152" spans="1:5" x14ac:dyDescent="0.3">
      <c r="A152" s="45">
        <v>146</v>
      </c>
      <c r="B152" s="39" t="s">
        <v>392</v>
      </c>
      <c r="C152" s="39" t="s">
        <v>399</v>
      </c>
      <c r="D152" s="41"/>
      <c r="E152" s="47">
        <v>14000</v>
      </c>
    </row>
    <row r="153" spans="1:5" x14ac:dyDescent="0.3">
      <c r="A153" s="45">
        <v>147</v>
      </c>
      <c r="B153" s="39" t="s">
        <v>395</v>
      </c>
      <c r="C153" s="39" t="s">
        <v>404</v>
      </c>
      <c r="D153" s="39" t="s">
        <v>405</v>
      </c>
      <c r="E153" s="47">
        <v>16000</v>
      </c>
    </row>
    <row r="154" spans="1:5" x14ac:dyDescent="0.3">
      <c r="A154" s="45">
        <v>148</v>
      </c>
      <c r="B154" s="39" t="s">
        <v>395</v>
      </c>
      <c r="C154" s="39" t="s">
        <v>407</v>
      </c>
      <c r="D154" s="39" t="s">
        <v>405</v>
      </c>
      <c r="E154" s="47">
        <v>16000</v>
      </c>
    </row>
    <row r="155" spans="1:5" x14ac:dyDescent="0.3">
      <c r="A155" s="45">
        <v>149</v>
      </c>
      <c r="B155" s="39" t="s">
        <v>395</v>
      </c>
      <c r="C155" s="39" t="s">
        <v>410</v>
      </c>
      <c r="D155" s="39" t="s">
        <v>409</v>
      </c>
      <c r="E155" s="47">
        <v>30000</v>
      </c>
    </row>
    <row r="156" spans="1:5" x14ac:dyDescent="0.3">
      <c r="A156" s="45">
        <v>150</v>
      </c>
      <c r="B156" s="39" t="s">
        <v>395</v>
      </c>
      <c r="C156" s="39" t="s">
        <v>414</v>
      </c>
      <c r="D156" s="39" t="s">
        <v>413</v>
      </c>
      <c r="E156" s="47">
        <v>15000</v>
      </c>
    </row>
    <row r="157" spans="1:5" x14ac:dyDescent="0.3">
      <c r="A157" s="45">
        <v>151</v>
      </c>
      <c r="B157" s="39" t="s">
        <v>395</v>
      </c>
      <c r="C157" s="39" t="s">
        <v>415</v>
      </c>
      <c r="D157" s="39" t="s">
        <v>413</v>
      </c>
      <c r="E157" s="47">
        <v>18000</v>
      </c>
    </row>
    <row r="158" spans="1:5" x14ac:dyDescent="0.3">
      <c r="A158" s="45">
        <v>152</v>
      </c>
      <c r="B158" s="39" t="s">
        <v>395</v>
      </c>
      <c r="C158" s="39" t="s">
        <v>411</v>
      </c>
      <c r="D158" s="39" t="s">
        <v>412</v>
      </c>
      <c r="E158" s="47">
        <v>12000</v>
      </c>
    </row>
    <row r="159" spans="1:5" x14ac:dyDescent="0.3">
      <c r="A159" s="45">
        <v>153</v>
      </c>
      <c r="B159" s="39" t="s">
        <v>395</v>
      </c>
      <c r="C159" s="39" t="s">
        <v>416</v>
      </c>
      <c r="D159" s="39" t="s">
        <v>417</v>
      </c>
      <c r="E159" s="47">
        <v>12000</v>
      </c>
    </row>
    <row r="160" spans="1:5" x14ac:dyDescent="0.3">
      <c r="A160" s="45">
        <v>154</v>
      </c>
      <c r="B160" s="39" t="s">
        <v>395</v>
      </c>
      <c r="C160" s="39" t="s">
        <v>406</v>
      </c>
      <c r="D160" s="39" t="s">
        <v>405</v>
      </c>
      <c r="E160" s="47">
        <v>20000</v>
      </c>
    </row>
    <row r="161" spans="1:6" x14ac:dyDescent="0.3">
      <c r="A161" s="45">
        <v>155</v>
      </c>
      <c r="B161" s="39" t="s">
        <v>395</v>
      </c>
      <c r="C161" s="39" t="s">
        <v>408</v>
      </c>
      <c r="D161" s="39" t="s">
        <v>405</v>
      </c>
      <c r="E161" s="47">
        <v>20000</v>
      </c>
    </row>
    <row r="162" spans="1:6" x14ac:dyDescent="0.3">
      <c r="A162" s="45">
        <v>156</v>
      </c>
      <c r="B162" s="39" t="s">
        <v>423</v>
      </c>
      <c r="C162" s="39" t="s">
        <v>425</v>
      </c>
      <c r="D162" s="39" t="s">
        <v>427</v>
      </c>
      <c r="E162" s="47">
        <v>11000</v>
      </c>
      <c r="F162" s="23"/>
    </row>
    <row r="163" spans="1:6" x14ac:dyDescent="0.3">
      <c r="A163" s="45">
        <v>157</v>
      </c>
      <c r="B163" s="39" t="s">
        <v>423</v>
      </c>
      <c r="C163" s="39" t="s">
        <v>426</v>
      </c>
      <c r="D163" s="39" t="s">
        <v>428</v>
      </c>
      <c r="E163" s="47">
        <v>16000</v>
      </c>
      <c r="F163" s="23"/>
    </row>
    <row r="164" spans="1:6" x14ac:dyDescent="0.3">
      <c r="A164" s="45">
        <v>158</v>
      </c>
      <c r="B164" s="39" t="s">
        <v>423</v>
      </c>
      <c r="C164" s="39" t="s">
        <v>430</v>
      </c>
      <c r="D164" s="39" t="s">
        <v>429</v>
      </c>
      <c r="E164" s="47">
        <v>13000</v>
      </c>
      <c r="F164" s="23"/>
    </row>
    <row r="165" spans="1:6" x14ac:dyDescent="0.3">
      <c r="A165" s="45">
        <v>159</v>
      </c>
      <c r="B165" s="39" t="s">
        <v>423</v>
      </c>
      <c r="C165" s="39" t="s">
        <v>431</v>
      </c>
      <c r="D165" s="39" t="s">
        <v>436</v>
      </c>
      <c r="E165" s="47">
        <v>12000</v>
      </c>
      <c r="F165" s="23"/>
    </row>
    <row r="166" spans="1:6" x14ac:dyDescent="0.3">
      <c r="A166" s="45">
        <v>160</v>
      </c>
      <c r="B166" s="39" t="s">
        <v>423</v>
      </c>
      <c r="C166" s="39" t="s">
        <v>432</v>
      </c>
      <c r="D166" s="39" t="s">
        <v>437</v>
      </c>
      <c r="E166" s="47">
        <v>15000</v>
      </c>
      <c r="F166" s="23"/>
    </row>
    <row r="167" spans="1:6" x14ac:dyDescent="0.3">
      <c r="A167" s="45">
        <v>161</v>
      </c>
      <c r="B167" s="39" t="s">
        <v>423</v>
      </c>
      <c r="C167" s="39" t="s">
        <v>433</v>
      </c>
      <c r="D167" s="39" t="s">
        <v>438</v>
      </c>
      <c r="E167" s="47">
        <v>24000</v>
      </c>
      <c r="F167" s="23"/>
    </row>
    <row r="168" spans="1:6" x14ac:dyDescent="0.3">
      <c r="A168" s="45">
        <v>162</v>
      </c>
      <c r="B168" s="39" t="s">
        <v>423</v>
      </c>
      <c r="C168" s="39" t="s">
        <v>434</v>
      </c>
      <c r="D168" s="39" t="s">
        <v>439</v>
      </c>
      <c r="E168" s="47">
        <v>29000</v>
      </c>
      <c r="F168" s="23"/>
    </row>
    <row r="169" spans="1:6" x14ac:dyDescent="0.3">
      <c r="A169" s="45">
        <v>163</v>
      </c>
      <c r="B169" s="39" t="s">
        <v>423</v>
      </c>
      <c r="C169" s="39" t="s">
        <v>435</v>
      </c>
      <c r="D169" s="39" t="s">
        <v>440</v>
      </c>
      <c r="E169" s="47">
        <v>42000</v>
      </c>
      <c r="F169" s="23"/>
    </row>
    <row r="170" spans="1:6" x14ac:dyDescent="0.3">
      <c r="A170" s="45">
        <v>164</v>
      </c>
      <c r="B170" s="40" t="s">
        <v>441</v>
      </c>
      <c r="C170" s="40" t="s">
        <v>442</v>
      </c>
      <c r="D170" s="40" t="s">
        <v>444</v>
      </c>
      <c r="E170" s="47">
        <v>25000</v>
      </c>
    </row>
    <row r="171" spans="1:6" x14ac:dyDescent="0.3">
      <c r="A171" s="45">
        <v>165</v>
      </c>
      <c r="B171" s="40" t="s">
        <v>441</v>
      </c>
      <c r="C171" s="40" t="s">
        <v>442</v>
      </c>
      <c r="D171" s="39" t="s">
        <v>445</v>
      </c>
      <c r="E171" s="47">
        <v>16000</v>
      </c>
    </row>
    <row r="172" spans="1:6" x14ac:dyDescent="0.3">
      <c r="A172" s="45">
        <v>166</v>
      </c>
      <c r="B172" s="40" t="s">
        <v>441</v>
      </c>
      <c r="C172" s="40" t="s">
        <v>450</v>
      </c>
      <c r="D172" s="39" t="s">
        <v>446</v>
      </c>
      <c r="E172" s="47">
        <v>18000</v>
      </c>
    </row>
    <row r="173" spans="1:6" x14ac:dyDescent="0.3">
      <c r="A173" s="45">
        <v>167</v>
      </c>
      <c r="B173" s="40" t="s">
        <v>441</v>
      </c>
      <c r="C173" s="40" t="s">
        <v>450</v>
      </c>
      <c r="D173" s="39" t="s">
        <v>449</v>
      </c>
      <c r="E173" s="47">
        <v>23000</v>
      </c>
    </row>
    <row r="174" spans="1:6" x14ac:dyDescent="0.3">
      <c r="A174" s="45">
        <v>168</v>
      </c>
      <c r="B174" s="40" t="s">
        <v>441</v>
      </c>
      <c r="C174" s="40" t="s">
        <v>451</v>
      </c>
      <c r="D174" s="39" t="s">
        <v>445</v>
      </c>
      <c r="E174" s="47">
        <v>30000</v>
      </c>
    </row>
    <row r="175" spans="1:6" x14ac:dyDescent="0.3">
      <c r="A175" s="45">
        <v>169</v>
      </c>
      <c r="B175" s="40" t="s">
        <v>441</v>
      </c>
      <c r="C175" s="40" t="s">
        <v>451</v>
      </c>
      <c r="D175" s="39" t="s">
        <v>452</v>
      </c>
      <c r="E175" s="47">
        <v>35000</v>
      </c>
    </row>
    <row r="176" spans="1:6" x14ac:dyDescent="0.3">
      <c r="A176" s="45">
        <v>170</v>
      </c>
      <c r="B176" s="40" t="s">
        <v>455</v>
      </c>
      <c r="C176" s="40" t="s">
        <v>459</v>
      </c>
      <c r="D176" s="39" t="s">
        <v>457</v>
      </c>
      <c r="E176" s="47">
        <v>18000</v>
      </c>
    </row>
    <row r="177" spans="1:5" x14ac:dyDescent="0.3">
      <c r="A177" s="45">
        <v>171</v>
      </c>
      <c r="B177" s="40" t="s">
        <v>455</v>
      </c>
      <c r="C177" s="40" t="s">
        <v>458</v>
      </c>
      <c r="D177" s="39" t="s">
        <v>457</v>
      </c>
      <c r="E177" s="47">
        <v>18000</v>
      </c>
    </row>
    <row r="178" spans="1:5" x14ac:dyDescent="0.3">
      <c r="A178" s="45">
        <v>172</v>
      </c>
      <c r="B178" s="40" t="s">
        <v>455</v>
      </c>
      <c r="C178" s="40" t="s">
        <v>460</v>
      </c>
      <c r="D178" s="39" t="s">
        <v>461</v>
      </c>
      <c r="E178" s="47">
        <v>10000</v>
      </c>
    </row>
    <row r="179" spans="1:5" x14ac:dyDescent="0.3">
      <c r="A179" s="45">
        <v>173</v>
      </c>
      <c r="B179" s="40" t="s">
        <v>455</v>
      </c>
      <c r="C179" s="40" t="s">
        <v>462</v>
      </c>
      <c r="D179" s="39" t="s">
        <v>463</v>
      </c>
      <c r="E179" s="47">
        <v>10000</v>
      </c>
    </row>
    <row r="180" spans="1:5" x14ac:dyDescent="0.3">
      <c r="A180" s="45">
        <v>174</v>
      </c>
      <c r="B180" s="40" t="s">
        <v>455</v>
      </c>
      <c r="C180" s="40" t="s">
        <v>465</v>
      </c>
      <c r="D180" s="39" t="s">
        <v>464</v>
      </c>
      <c r="E180" s="47">
        <v>27000</v>
      </c>
    </row>
    <row r="181" spans="1:5" x14ac:dyDescent="0.3">
      <c r="A181" s="45">
        <v>175</v>
      </c>
      <c r="B181" s="40" t="s">
        <v>455</v>
      </c>
      <c r="C181" s="40" t="s">
        <v>466</v>
      </c>
      <c r="D181" s="39" t="s">
        <v>467</v>
      </c>
      <c r="E181" s="47">
        <v>17000</v>
      </c>
    </row>
    <row r="182" spans="1:5" x14ac:dyDescent="0.3">
      <c r="A182" s="28"/>
    </row>
    <row r="183" spans="1:5" x14ac:dyDescent="0.3">
      <c r="A183" s="16"/>
    </row>
  </sheetData>
  <mergeCells count="17">
    <mergeCell ref="D5:E5"/>
    <mergeCell ref="A1:E1"/>
    <mergeCell ref="D2:E2"/>
    <mergeCell ref="D3:E3"/>
    <mergeCell ref="A2:C3"/>
    <mergeCell ref="A4:C4"/>
    <mergeCell ref="D4:E4"/>
    <mergeCell ref="A5:C5"/>
    <mergeCell ref="D28:D33"/>
    <mergeCell ref="B7:B8"/>
    <mergeCell ref="B9:B10"/>
    <mergeCell ref="B11:B12"/>
    <mergeCell ref="B13:B14"/>
    <mergeCell ref="B15:B16"/>
    <mergeCell ref="B17:B18"/>
    <mergeCell ref="B19:B20"/>
    <mergeCell ref="B21:B22"/>
  </mergeCells>
  <phoneticPr fontId="1" type="noConversion"/>
  <printOptions horizontalCentered="1"/>
  <pageMargins left="0.31496062992125984" right="0.31496062992125984" top="0.35433070866141736" bottom="0.35433070866141736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"/>
  <sheetViews>
    <sheetView topLeftCell="E1" zoomScaleNormal="100" workbookViewId="0">
      <selection activeCell="O5" sqref="O5:R5"/>
    </sheetView>
  </sheetViews>
  <sheetFormatPr defaultRowHeight="16.5" x14ac:dyDescent="0.3"/>
  <cols>
    <col min="1" max="1" width="4.75" style="13" customWidth="1"/>
    <col min="2" max="2" width="13.75" customWidth="1"/>
    <col min="3" max="3" width="12.5" customWidth="1"/>
    <col min="4" max="5" width="16.5" customWidth="1"/>
    <col min="6" max="7" width="15.125" customWidth="1"/>
    <col min="8" max="12" width="10" customWidth="1"/>
    <col min="13" max="13" width="12" customWidth="1"/>
    <col min="14" max="14" width="13" customWidth="1"/>
    <col min="15" max="15" width="11.25" customWidth="1"/>
    <col min="16" max="17" width="10" customWidth="1"/>
    <col min="18" max="18" width="17" customWidth="1"/>
  </cols>
  <sheetData>
    <row r="1" spans="1:18" ht="37.5" customHeight="1" thickBot="1" x14ac:dyDescent="0.35">
      <c r="A1" s="209"/>
      <c r="B1" s="209"/>
      <c r="C1" s="209"/>
      <c r="D1" s="209"/>
      <c r="E1" s="209"/>
      <c r="F1" s="209"/>
      <c r="G1" s="209"/>
    </row>
    <row r="2" spans="1:18" ht="46.5" customHeight="1" thickTop="1" thickBot="1" x14ac:dyDescent="0.35">
      <c r="A2" s="210" t="s">
        <v>495</v>
      </c>
      <c r="B2" s="211"/>
      <c r="C2" s="211"/>
      <c r="D2" s="212"/>
      <c r="E2" s="176" t="s">
        <v>494</v>
      </c>
      <c r="F2" s="219"/>
      <c r="G2" s="220"/>
      <c r="I2" t="s">
        <v>519</v>
      </c>
    </row>
    <row r="3" spans="1:18" ht="46.5" customHeight="1" thickTop="1" thickBot="1" x14ac:dyDescent="0.35">
      <c r="A3" s="213"/>
      <c r="B3" s="214"/>
      <c r="C3" s="214"/>
      <c r="D3" s="215"/>
      <c r="E3" s="178" t="s">
        <v>453</v>
      </c>
      <c r="F3" s="221"/>
      <c r="G3" s="222"/>
    </row>
    <row r="4" spans="1:18" ht="46.5" customHeight="1" thickTop="1" thickBot="1" x14ac:dyDescent="0.35">
      <c r="A4" s="216" t="s">
        <v>481</v>
      </c>
      <c r="B4" s="217"/>
      <c r="C4" s="217"/>
      <c r="D4" s="218"/>
      <c r="E4" s="223" t="s">
        <v>482</v>
      </c>
      <c r="F4" s="224"/>
      <c r="G4" s="225"/>
    </row>
    <row r="5" spans="1:18" ht="46.5" customHeight="1" thickTop="1" thickBot="1" x14ac:dyDescent="0.35">
      <c r="A5" s="189" t="s">
        <v>497</v>
      </c>
      <c r="B5" s="189"/>
      <c r="C5" s="189"/>
      <c r="D5" s="189"/>
      <c r="E5" s="173" t="s">
        <v>506</v>
      </c>
      <c r="F5" s="226"/>
      <c r="G5" s="174"/>
      <c r="J5" s="92"/>
      <c r="O5" s="242" t="s">
        <v>574</v>
      </c>
      <c r="P5" s="243"/>
      <c r="Q5" s="243"/>
      <c r="R5" s="243"/>
    </row>
    <row r="6" spans="1:18" ht="22.5" customHeight="1" thickTop="1" x14ac:dyDescent="0.3">
      <c r="A6" s="35" t="s">
        <v>310</v>
      </c>
      <c r="B6" s="35" t="s">
        <v>0</v>
      </c>
      <c r="C6" s="35" t="s">
        <v>1</v>
      </c>
      <c r="D6" s="35" t="s">
        <v>499</v>
      </c>
      <c r="E6" s="35"/>
      <c r="F6" s="35" t="s">
        <v>294</v>
      </c>
      <c r="G6" s="35" t="s">
        <v>4</v>
      </c>
      <c r="H6" s="107" t="s">
        <v>539</v>
      </c>
      <c r="I6" s="63" t="s">
        <v>534</v>
      </c>
      <c r="J6" s="63" t="s">
        <v>533</v>
      </c>
      <c r="K6" s="63" t="s">
        <v>535</v>
      </c>
      <c r="L6" s="63" t="s">
        <v>526</v>
      </c>
      <c r="M6" s="63" t="s">
        <v>560</v>
      </c>
      <c r="N6" s="110" t="s">
        <v>559</v>
      </c>
      <c r="O6" s="93" t="s">
        <v>561</v>
      </c>
      <c r="P6" s="93" t="s">
        <v>562</v>
      </c>
      <c r="Q6" s="93" t="s">
        <v>576</v>
      </c>
      <c r="R6" s="93" t="s">
        <v>563</v>
      </c>
    </row>
    <row r="7" spans="1:18" ht="22.5" customHeight="1" x14ac:dyDescent="0.3">
      <c r="A7" s="45">
        <v>1</v>
      </c>
      <c r="B7" s="198" t="s">
        <v>505</v>
      </c>
      <c r="C7" s="201" t="s">
        <v>498</v>
      </c>
      <c r="D7" s="192" t="s">
        <v>500</v>
      </c>
      <c r="E7" s="195"/>
      <c r="F7" s="36" t="s">
        <v>243</v>
      </c>
      <c r="G7" s="54">
        <v>41000</v>
      </c>
      <c r="H7" s="108">
        <v>29500</v>
      </c>
      <c r="I7" s="58">
        <f t="shared" ref="I7:I8" si="0">H7/G7</f>
        <v>0.71951219512195119</v>
      </c>
      <c r="J7" s="58"/>
      <c r="K7" s="58"/>
      <c r="L7" s="63"/>
      <c r="M7" s="90">
        <v>46000</v>
      </c>
      <c r="N7" s="239">
        <v>2950</v>
      </c>
      <c r="O7" s="102" t="s">
        <v>564</v>
      </c>
      <c r="P7" s="94" t="s">
        <v>565</v>
      </c>
      <c r="Q7" s="100">
        <v>2950</v>
      </c>
      <c r="R7" s="94" t="s">
        <v>577</v>
      </c>
    </row>
    <row r="8" spans="1:18" ht="22.5" customHeight="1" x14ac:dyDescent="0.3">
      <c r="A8" s="45">
        <v>2</v>
      </c>
      <c r="B8" s="199"/>
      <c r="C8" s="202"/>
      <c r="D8" s="193"/>
      <c r="E8" s="196"/>
      <c r="F8" s="36" t="s">
        <v>38</v>
      </c>
      <c r="G8" s="55">
        <v>24000</v>
      </c>
      <c r="H8" s="108">
        <v>14750</v>
      </c>
      <c r="I8" s="58">
        <f t="shared" si="0"/>
        <v>0.61458333333333337</v>
      </c>
      <c r="J8" s="58"/>
      <c r="K8" s="58"/>
      <c r="L8" s="63"/>
      <c r="M8" s="89">
        <v>26000</v>
      </c>
      <c r="N8" s="240"/>
      <c r="O8" s="102" t="s">
        <v>566</v>
      </c>
      <c r="P8" s="94" t="s">
        <v>565</v>
      </c>
      <c r="Q8" s="100">
        <v>1800</v>
      </c>
      <c r="R8" s="94" t="s">
        <v>577</v>
      </c>
    </row>
    <row r="9" spans="1:18" ht="22.5" customHeight="1" x14ac:dyDescent="0.3">
      <c r="A9" s="45">
        <v>3</v>
      </c>
      <c r="B9" s="200"/>
      <c r="C9" s="203"/>
      <c r="D9" s="194"/>
      <c r="E9" s="197"/>
      <c r="F9" s="56" t="s">
        <v>517</v>
      </c>
      <c r="G9" s="55">
        <v>14000</v>
      </c>
      <c r="H9" s="108">
        <v>8200</v>
      </c>
      <c r="I9" s="58">
        <f>H9/G9</f>
        <v>0.58571428571428574</v>
      </c>
      <c r="J9" s="58" t="s">
        <v>520</v>
      </c>
      <c r="K9" s="58"/>
      <c r="L9" s="63"/>
      <c r="M9" s="89">
        <v>14000</v>
      </c>
      <c r="N9" s="241"/>
      <c r="O9" s="102" t="s">
        <v>567</v>
      </c>
      <c r="P9" s="94" t="s">
        <v>565</v>
      </c>
      <c r="Q9" s="100">
        <v>2500</v>
      </c>
      <c r="R9" s="94" t="s">
        <v>577</v>
      </c>
    </row>
    <row r="10" spans="1:18" ht="22.5" customHeight="1" x14ac:dyDescent="0.3">
      <c r="A10" s="45">
        <v>4</v>
      </c>
      <c r="B10" s="198" t="s">
        <v>505</v>
      </c>
      <c r="C10" s="190" t="s">
        <v>169</v>
      </c>
      <c r="D10" s="190" t="s">
        <v>500</v>
      </c>
      <c r="E10" s="195"/>
      <c r="F10" s="36" t="s">
        <v>243</v>
      </c>
      <c r="G10" s="54">
        <v>38000</v>
      </c>
      <c r="H10" s="108">
        <v>25000</v>
      </c>
      <c r="I10" s="58">
        <f t="shared" ref="I10:I79" si="1">H10/G10</f>
        <v>0.65789473684210531</v>
      </c>
      <c r="J10" s="58"/>
      <c r="K10" s="58"/>
      <c r="L10" s="63" t="s">
        <v>518</v>
      </c>
      <c r="M10" s="90">
        <v>38000</v>
      </c>
      <c r="N10" s="239">
        <v>2500</v>
      </c>
      <c r="O10" s="102" t="s">
        <v>568</v>
      </c>
      <c r="P10" s="94" t="s">
        <v>565</v>
      </c>
      <c r="Q10" s="100">
        <v>2500</v>
      </c>
      <c r="R10" s="94" t="s">
        <v>577</v>
      </c>
    </row>
    <row r="11" spans="1:18" ht="22.5" customHeight="1" x14ac:dyDescent="0.3">
      <c r="A11" s="45">
        <v>5</v>
      </c>
      <c r="B11" s="200"/>
      <c r="C11" s="191"/>
      <c r="D11" s="191"/>
      <c r="E11" s="197"/>
      <c r="F11" s="36" t="s">
        <v>38</v>
      </c>
      <c r="G11" s="55">
        <v>22000</v>
      </c>
      <c r="H11" s="108">
        <v>12500</v>
      </c>
      <c r="I11" s="58">
        <f t="shared" si="1"/>
        <v>0.56818181818181823</v>
      </c>
      <c r="J11" s="58"/>
      <c r="K11" s="58"/>
      <c r="L11" s="63" t="s">
        <v>518</v>
      </c>
      <c r="M11" s="89">
        <v>22000</v>
      </c>
      <c r="N11" s="241"/>
      <c r="O11" s="102" t="s">
        <v>569</v>
      </c>
      <c r="P11" s="94" t="s">
        <v>565</v>
      </c>
      <c r="Q11" s="100">
        <v>3800</v>
      </c>
      <c r="R11" s="94" t="s">
        <v>577</v>
      </c>
    </row>
    <row r="12" spans="1:18" ht="22.5" customHeight="1" x14ac:dyDescent="0.3">
      <c r="A12" s="45">
        <v>6</v>
      </c>
      <c r="B12" s="198" t="s">
        <v>505</v>
      </c>
      <c r="C12" s="190" t="s">
        <v>248</v>
      </c>
      <c r="D12" s="190" t="s">
        <v>500</v>
      </c>
      <c r="E12" s="195"/>
      <c r="F12" s="36" t="s">
        <v>243</v>
      </c>
      <c r="G12" s="54">
        <v>41000</v>
      </c>
      <c r="H12" s="108">
        <v>27000</v>
      </c>
      <c r="I12" s="58">
        <f t="shared" si="1"/>
        <v>0.65853658536585369</v>
      </c>
      <c r="J12" s="58"/>
      <c r="K12" s="58"/>
      <c r="L12" s="63" t="s">
        <v>518</v>
      </c>
      <c r="M12" s="90">
        <v>45000</v>
      </c>
      <c r="N12" s="239">
        <v>2700</v>
      </c>
      <c r="O12" s="102" t="s">
        <v>570</v>
      </c>
      <c r="P12" s="94" t="s">
        <v>565</v>
      </c>
      <c r="Q12" s="100">
        <v>2500</v>
      </c>
      <c r="R12" s="94" t="s">
        <v>577</v>
      </c>
    </row>
    <row r="13" spans="1:18" ht="22.5" customHeight="1" x14ac:dyDescent="0.3">
      <c r="A13" s="45">
        <v>7</v>
      </c>
      <c r="B13" s="199"/>
      <c r="C13" s="206"/>
      <c r="D13" s="206"/>
      <c r="E13" s="196"/>
      <c r="F13" s="36" t="s">
        <v>38</v>
      </c>
      <c r="G13" s="55">
        <v>24000</v>
      </c>
      <c r="H13" s="108">
        <v>13500</v>
      </c>
      <c r="I13" s="58">
        <f t="shared" si="1"/>
        <v>0.5625</v>
      </c>
      <c r="J13" s="58"/>
      <c r="K13" s="58"/>
      <c r="L13" s="63" t="s">
        <v>518</v>
      </c>
      <c r="M13" s="89">
        <v>25500</v>
      </c>
      <c r="N13" s="240"/>
      <c r="O13" s="102" t="s">
        <v>571</v>
      </c>
      <c r="P13" s="94" t="s">
        <v>565</v>
      </c>
      <c r="Q13" s="100">
        <v>3500</v>
      </c>
      <c r="R13" s="94" t="s">
        <v>577</v>
      </c>
    </row>
    <row r="14" spans="1:18" ht="22.5" customHeight="1" x14ac:dyDescent="0.3">
      <c r="A14" s="45">
        <v>8</v>
      </c>
      <c r="B14" s="199"/>
      <c r="C14" s="206"/>
      <c r="D14" s="206"/>
      <c r="E14" s="196"/>
      <c r="F14" s="56" t="s">
        <v>245</v>
      </c>
      <c r="G14" s="55">
        <v>10000</v>
      </c>
      <c r="H14" s="109">
        <v>5445</v>
      </c>
      <c r="I14" s="58">
        <f t="shared" si="1"/>
        <v>0.54449999999999998</v>
      </c>
      <c r="J14" s="64" t="s">
        <v>521</v>
      </c>
      <c r="K14" s="58"/>
      <c r="L14" s="63"/>
      <c r="M14" s="89">
        <v>10000</v>
      </c>
      <c r="N14" s="240"/>
      <c r="O14" s="102" t="s">
        <v>572</v>
      </c>
      <c r="P14" s="94" t="s">
        <v>565</v>
      </c>
      <c r="Q14" s="100">
        <v>3200</v>
      </c>
      <c r="R14" s="94" t="s">
        <v>577</v>
      </c>
    </row>
    <row r="15" spans="1:18" ht="22.5" customHeight="1" x14ac:dyDescent="0.3">
      <c r="A15" s="45">
        <v>9</v>
      </c>
      <c r="B15" s="200"/>
      <c r="C15" s="191"/>
      <c r="D15" s="191"/>
      <c r="E15" s="197"/>
      <c r="F15" s="56" t="s">
        <v>522</v>
      </c>
      <c r="G15" s="55">
        <v>2200</v>
      </c>
      <c r="H15" s="109">
        <v>1199</v>
      </c>
      <c r="I15" s="58">
        <f t="shared" si="1"/>
        <v>0.54500000000000004</v>
      </c>
      <c r="J15" s="65" t="s">
        <v>521</v>
      </c>
      <c r="K15" s="58" t="s">
        <v>523</v>
      </c>
      <c r="L15" s="63"/>
      <c r="M15" s="89">
        <v>2200</v>
      </c>
      <c r="N15" s="241"/>
      <c r="O15" s="103" t="s">
        <v>573</v>
      </c>
      <c r="P15" s="98" t="s">
        <v>565</v>
      </c>
      <c r="Q15" s="101">
        <v>2900</v>
      </c>
      <c r="R15" s="98" t="s">
        <v>577</v>
      </c>
    </row>
    <row r="16" spans="1:18" ht="22.5" customHeight="1" x14ac:dyDescent="0.3">
      <c r="A16" s="45">
        <v>10</v>
      </c>
      <c r="B16" s="198" t="s">
        <v>505</v>
      </c>
      <c r="C16" s="190" t="s">
        <v>170</v>
      </c>
      <c r="D16" s="190" t="s">
        <v>500</v>
      </c>
      <c r="E16" s="195"/>
      <c r="F16" s="36" t="s">
        <v>507</v>
      </c>
      <c r="G16" s="54">
        <v>35000</v>
      </c>
      <c r="H16" s="109">
        <v>26600</v>
      </c>
      <c r="I16" s="58">
        <f t="shared" si="1"/>
        <v>0.76</v>
      </c>
      <c r="J16" s="58"/>
      <c r="K16" s="58"/>
      <c r="L16" s="63" t="s">
        <v>518</v>
      </c>
      <c r="M16" s="90">
        <v>38900</v>
      </c>
      <c r="N16" s="231">
        <v>3800</v>
      </c>
      <c r="O16" s="104" t="s">
        <v>583</v>
      </c>
      <c r="P16" s="98" t="s">
        <v>565</v>
      </c>
      <c r="Q16" s="106">
        <v>2700</v>
      </c>
      <c r="R16" s="98" t="s">
        <v>582</v>
      </c>
    </row>
    <row r="17" spans="1:18" ht="22.5" customHeight="1" x14ac:dyDescent="0.3">
      <c r="A17" s="45">
        <v>11</v>
      </c>
      <c r="B17" s="199"/>
      <c r="C17" s="206"/>
      <c r="D17" s="206"/>
      <c r="E17" s="196"/>
      <c r="F17" s="36" t="s">
        <v>38</v>
      </c>
      <c r="G17" s="55">
        <v>26500</v>
      </c>
      <c r="H17" s="108">
        <v>19000</v>
      </c>
      <c r="I17" s="58">
        <f t="shared" si="1"/>
        <v>0.71698113207547165</v>
      </c>
      <c r="J17" s="58"/>
      <c r="K17" s="58"/>
      <c r="L17" s="63" t="s">
        <v>518</v>
      </c>
      <c r="M17" s="89">
        <v>29500</v>
      </c>
      <c r="N17" s="233"/>
      <c r="O17" s="104" t="s">
        <v>584</v>
      </c>
      <c r="P17" s="105" t="s">
        <v>565</v>
      </c>
      <c r="Q17" s="106">
        <v>2500</v>
      </c>
      <c r="R17" s="99" t="s">
        <v>582</v>
      </c>
    </row>
    <row r="18" spans="1:18" ht="22.5" customHeight="1" x14ac:dyDescent="0.3">
      <c r="A18" s="45">
        <v>12</v>
      </c>
      <c r="B18" s="199"/>
      <c r="C18" s="206"/>
      <c r="D18" s="206"/>
      <c r="E18" s="196"/>
      <c r="F18" s="36" t="s">
        <v>276</v>
      </c>
      <c r="G18" s="55">
        <v>18000</v>
      </c>
      <c r="H18" s="108">
        <v>11400</v>
      </c>
      <c r="I18" s="58">
        <f t="shared" si="1"/>
        <v>0.6333333333333333</v>
      </c>
      <c r="J18" s="58"/>
      <c r="K18" s="58"/>
      <c r="L18" s="63" t="s">
        <v>518</v>
      </c>
      <c r="M18" s="89">
        <v>20100</v>
      </c>
      <c r="N18" s="233"/>
    </row>
    <row r="19" spans="1:18" ht="22.5" customHeight="1" x14ac:dyDescent="0.3">
      <c r="A19" s="45">
        <v>13</v>
      </c>
      <c r="B19" s="200"/>
      <c r="C19" s="191"/>
      <c r="D19" s="191"/>
      <c r="E19" s="197"/>
      <c r="F19" s="56" t="s">
        <v>245</v>
      </c>
      <c r="G19" s="55">
        <v>12000</v>
      </c>
      <c r="H19" s="108">
        <v>6545</v>
      </c>
      <c r="I19" s="58">
        <f t="shared" si="1"/>
        <v>0.54541666666666666</v>
      </c>
      <c r="J19" s="64" t="s">
        <v>537</v>
      </c>
      <c r="K19" s="58"/>
      <c r="L19" s="63"/>
      <c r="M19" s="89">
        <v>12000</v>
      </c>
      <c r="N19" s="232"/>
    </row>
    <row r="20" spans="1:18" ht="22.5" customHeight="1" x14ac:dyDescent="0.3">
      <c r="A20" s="45">
        <v>14</v>
      </c>
      <c r="B20" s="198" t="s">
        <v>505</v>
      </c>
      <c r="C20" s="190" t="s">
        <v>172</v>
      </c>
      <c r="D20" s="190" t="s">
        <v>500</v>
      </c>
      <c r="E20" s="195"/>
      <c r="F20" s="36" t="s">
        <v>507</v>
      </c>
      <c r="G20" s="54">
        <v>25000</v>
      </c>
      <c r="H20" s="108">
        <v>17500</v>
      </c>
      <c r="I20" s="58">
        <f t="shared" si="1"/>
        <v>0.7</v>
      </c>
      <c r="J20" s="58"/>
      <c r="K20" s="58"/>
      <c r="L20" s="63"/>
      <c r="M20" s="90">
        <v>27700</v>
      </c>
      <c r="N20" s="231">
        <v>2500</v>
      </c>
    </row>
    <row r="21" spans="1:18" ht="22.5" customHeight="1" x14ac:dyDescent="0.3">
      <c r="A21" s="45">
        <v>15</v>
      </c>
      <c r="B21" s="199"/>
      <c r="C21" s="206"/>
      <c r="D21" s="206"/>
      <c r="E21" s="196"/>
      <c r="F21" s="36" t="s">
        <v>38</v>
      </c>
      <c r="G21" s="55">
        <v>19000</v>
      </c>
      <c r="H21" s="108">
        <v>12500</v>
      </c>
      <c r="I21" s="58">
        <f t="shared" si="1"/>
        <v>0.65789473684210531</v>
      </c>
      <c r="J21" s="58"/>
      <c r="K21" s="58"/>
      <c r="L21" s="63"/>
      <c r="M21" s="89">
        <v>21500</v>
      </c>
      <c r="N21" s="233"/>
      <c r="O21" s="244" t="s">
        <v>578</v>
      </c>
      <c r="P21" s="245"/>
      <c r="Q21" s="245"/>
      <c r="R21" s="246"/>
    </row>
    <row r="22" spans="1:18" ht="22.5" customHeight="1" x14ac:dyDescent="0.3">
      <c r="A22" s="45">
        <v>16</v>
      </c>
      <c r="B22" s="200"/>
      <c r="C22" s="191"/>
      <c r="D22" s="191"/>
      <c r="E22" s="197"/>
      <c r="F22" s="56" t="s">
        <v>276</v>
      </c>
      <c r="G22" s="55">
        <v>14000</v>
      </c>
      <c r="H22" s="108">
        <v>7500</v>
      </c>
      <c r="I22" s="58">
        <f t="shared" si="1"/>
        <v>0.5357142857142857</v>
      </c>
      <c r="J22" s="58"/>
      <c r="K22" s="58"/>
      <c r="L22" s="63"/>
      <c r="M22" s="89">
        <v>15300</v>
      </c>
      <c r="N22" s="232"/>
      <c r="O22" s="247" t="s">
        <v>581</v>
      </c>
      <c r="P22" s="248"/>
      <c r="Q22" s="248"/>
      <c r="R22" s="249"/>
    </row>
    <row r="23" spans="1:18" ht="22.5" customHeight="1" x14ac:dyDescent="0.3">
      <c r="A23" s="45">
        <v>17</v>
      </c>
      <c r="B23" s="198" t="s">
        <v>505</v>
      </c>
      <c r="C23" s="190" t="s">
        <v>173</v>
      </c>
      <c r="D23" s="190" t="s">
        <v>500</v>
      </c>
      <c r="E23" s="195"/>
      <c r="F23" s="36" t="s">
        <v>243</v>
      </c>
      <c r="G23" s="54"/>
      <c r="H23" s="108">
        <v>35000</v>
      </c>
      <c r="I23" s="58" t="e">
        <f t="shared" si="1"/>
        <v>#DIV/0!</v>
      </c>
      <c r="J23" s="58"/>
      <c r="K23" s="58"/>
      <c r="L23" s="63"/>
      <c r="M23" s="91" t="s">
        <v>524</v>
      </c>
      <c r="N23" s="231">
        <v>3500</v>
      </c>
      <c r="O23" s="236" t="s">
        <v>575</v>
      </c>
      <c r="P23" s="237"/>
      <c r="Q23" s="237"/>
      <c r="R23" s="238"/>
    </row>
    <row r="24" spans="1:18" ht="22.5" customHeight="1" x14ac:dyDescent="0.3">
      <c r="A24" s="45">
        <v>18</v>
      </c>
      <c r="B24" s="199"/>
      <c r="C24" s="206"/>
      <c r="D24" s="206"/>
      <c r="E24" s="196"/>
      <c r="F24" s="36" t="s">
        <v>38</v>
      </c>
      <c r="G24" s="55"/>
      <c r="H24" s="108">
        <v>17500</v>
      </c>
      <c r="I24" s="58" t="e">
        <f t="shared" si="1"/>
        <v>#DIV/0!</v>
      </c>
      <c r="J24" s="58"/>
      <c r="K24" s="58"/>
      <c r="L24" s="63"/>
      <c r="M24" s="91" t="s">
        <v>518</v>
      </c>
      <c r="N24" s="233"/>
      <c r="O24" s="244" t="s">
        <v>579</v>
      </c>
      <c r="P24" s="245"/>
      <c r="Q24" s="245"/>
      <c r="R24" s="246"/>
    </row>
    <row r="25" spans="1:18" ht="22.5" customHeight="1" x14ac:dyDescent="0.3">
      <c r="A25" s="45"/>
      <c r="B25" s="200"/>
      <c r="C25" s="191"/>
      <c r="D25" s="191"/>
      <c r="E25" s="197"/>
      <c r="F25" s="56" t="s">
        <v>538</v>
      </c>
      <c r="G25" s="55">
        <v>12000</v>
      </c>
      <c r="H25" s="108">
        <v>6545</v>
      </c>
      <c r="I25" s="58"/>
      <c r="J25" s="64" t="s">
        <v>537</v>
      </c>
      <c r="K25" s="58"/>
      <c r="L25" s="63"/>
      <c r="M25" s="91"/>
      <c r="N25" s="232"/>
      <c r="O25" s="236" t="s">
        <v>580</v>
      </c>
      <c r="P25" s="237"/>
      <c r="Q25" s="237"/>
      <c r="R25" s="238"/>
    </row>
    <row r="26" spans="1:18" ht="22.5" customHeight="1" x14ac:dyDescent="0.3">
      <c r="A26" s="45"/>
      <c r="B26" s="198" t="s">
        <v>505</v>
      </c>
      <c r="C26" s="190" t="s">
        <v>540</v>
      </c>
      <c r="D26" s="190" t="s">
        <v>500</v>
      </c>
      <c r="E26" s="195"/>
      <c r="F26" s="36" t="s">
        <v>541</v>
      </c>
      <c r="G26" s="55"/>
      <c r="H26" s="108">
        <v>32000</v>
      </c>
      <c r="I26" s="58"/>
      <c r="J26" s="64"/>
      <c r="K26" s="58"/>
      <c r="L26" s="63"/>
      <c r="M26" s="91"/>
      <c r="N26" s="231">
        <v>3200</v>
      </c>
    </row>
    <row r="27" spans="1:18" ht="22.5" customHeight="1" x14ac:dyDescent="0.3">
      <c r="A27" s="45"/>
      <c r="B27" s="199"/>
      <c r="C27" s="206"/>
      <c r="D27" s="206"/>
      <c r="E27" s="196"/>
      <c r="F27" s="36" t="s">
        <v>542</v>
      </c>
      <c r="G27" s="55"/>
      <c r="H27" s="108">
        <v>16000</v>
      </c>
      <c r="I27" s="58"/>
      <c r="J27" s="64"/>
      <c r="K27" s="58"/>
      <c r="L27" s="63"/>
      <c r="M27" s="91"/>
      <c r="N27" s="233"/>
    </row>
    <row r="28" spans="1:18" ht="22.5" customHeight="1" x14ac:dyDescent="0.3">
      <c r="A28" s="45"/>
      <c r="B28" s="200"/>
      <c r="C28" s="191"/>
      <c r="D28" s="191"/>
      <c r="E28" s="197"/>
      <c r="F28" s="36" t="s">
        <v>543</v>
      </c>
      <c r="G28" s="55"/>
      <c r="H28" s="108">
        <v>3200</v>
      </c>
      <c r="I28" s="58"/>
      <c r="J28" s="64"/>
      <c r="K28" s="58"/>
      <c r="L28" s="63"/>
      <c r="M28" s="91"/>
      <c r="N28" s="232"/>
    </row>
    <row r="29" spans="1:18" ht="22.5" customHeight="1" x14ac:dyDescent="0.3">
      <c r="A29" s="45">
        <v>19</v>
      </c>
      <c r="B29" s="198" t="s">
        <v>505</v>
      </c>
      <c r="C29" s="190" t="s">
        <v>171</v>
      </c>
      <c r="D29" s="190" t="s">
        <v>500</v>
      </c>
      <c r="E29" s="195"/>
      <c r="F29" s="36" t="s">
        <v>507</v>
      </c>
      <c r="G29" s="54">
        <v>27500</v>
      </c>
      <c r="H29" s="108">
        <v>17500</v>
      </c>
      <c r="I29" s="58">
        <f t="shared" si="1"/>
        <v>0.63636363636363635</v>
      </c>
      <c r="J29" s="58"/>
      <c r="K29" s="58"/>
      <c r="L29" s="63" t="s">
        <v>518</v>
      </c>
      <c r="M29" s="90">
        <v>30500</v>
      </c>
      <c r="N29" s="231">
        <v>2500</v>
      </c>
    </row>
    <row r="30" spans="1:18" ht="22.5" customHeight="1" x14ac:dyDescent="0.3">
      <c r="A30" s="45">
        <v>20</v>
      </c>
      <c r="B30" s="199"/>
      <c r="C30" s="206"/>
      <c r="D30" s="206"/>
      <c r="E30" s="196"/>
      <c r="F30" s="36" t="s">
        <v>38</v>
      </c>
      <c r="G30" s="55">
        <v>21000</v>
      </c>
      <c r="H30" s="108">
        <v>12500</v>
      </c>
      <c r="I30" s="58">
        <f t="shared" si="1"/>
        <v>0.59523809523809523</v>
      </c>
      <c r="J30" s="58"/>
      <c r="K30" s="58"/>
      <c r="L30" s="63" t="s">
        <v>518</v>
      </c>
      <c r="M30" s="89">
        <v>23500</v>
      </c>
      <c r="N30" s="233"/>
    </row>
    <row r="31" spans="1:18" ht="22.5" customHeight="1" x14ac:dyDescent="0.3">
      <c r="A31" s="45">
        <v>21</v>
      </c>
      <c r="B31" s="200"/>
      <c r="C31" s="191"/>
      <c r="D31" s="191"/>
      <c r="E31" s="197"/>
      <c r="F31" s="56" t="s">
        <v>276</v>
      </c>
      <c r="G31" s="55">
        <v>15000</v>
      </c>
      <c r="H31" s="108">
        <v>7500</v>
      </c>
      <c r="I31" s="58">
        <f t="shared" si="1"/>
        <v>0.5</v>
      </c>
      <c r="J31" s="58"/>
      <c r="K31" s="58"/>
      <c r="L31" s="63" t="s">
        <v>518</v>
      </c>
      <c r="M31" s="89">
        <v>16500</v>
      </c>
      <c r="N31" s="232"/>
    </row>
    <row r="32" spans="1:18" ht="22.5" customHeight="1" x14ac:dyDescent="0.3">
      <c r="A32" s="45">
        <v>22</v>
      </c>
      <c r="B32" s="198" t="s">
        <v>505</v>
      </c>
      <c r="C32" s="190" t="s">
        <v>504</v>
      </c>
      <c r="D32" s="190" t="s">
        <v>500</v>
      </c>
      <c r="E32" s="195"/>
      <c r="F32" s="36" t="s">
        <v>243</v>
      </c>
      <c r="G32" s="54">
        <v>34000</v>
      </c>
      <c r="H32" s="108"/>
      <c r="I32" s="58">
        <f t="shared" si="1"/>
        <v>0</v>
      </c>
      <c r="J32" s="58"/>
      <c r="K32" s="58"/>
      <c r="L32" s="63" t="s">
        <v>524</v>
      </c>
      <c r="M32" s="90">
        <v>38000</v>
      </c>
      <c r="N32" s="231">
        <v>2900</v>
      </c>
    </row>
    <row r="33" spans="1:14" ht="22.5" customHeight="1" x14ac:dyDescent="0.3">
      <c r="A33" s="45">
        <v>23</v>
      </c>
      <c r="B33" s="199"/>
      <c r="C33" s="206"/>
      <c r="D33" s="206"/>
      <c r="E33" s="196"/>
      <c r="F33" s="36" t="s">
        <v>38</v>
      </c>
      <c r="G33" s="54" t="s">
        <v>509</v>
      </c>
      <c r="H33" s="108"/>
      <c r="I33" s="58" t="e">
        <f t="shared" si="1"/>
        <v>#VALUE!</v>
      </c>
      <c r="J33" s="58"/>
      <c r="K33" s="58"/>
      <c r="L33" s="63"/>
      <c r="M33" s="91" t="s">
        <v>518</v>
      </c>
      <c r="N33" s="233"/>
    </row>
    <row r="34" spans="1:14" ht="22.5" customHeight="1" x14ac:dyDescent="0.3">
      <c r="A34" s="45">
        <v>24</v>
      </c>
      <c r="B34" s="200"/>
      <c r="C34" s="191"/>
      <c r="D34" s="191"/>
      <c r="E34" s="197"/>
      <c r="F34" s="56" t="s">
        <v>245</v>
      </c>
      <c r="G34" s="54">
        <v>12000</v>
      </c>
      <c r="H34" s="108">
        <v>6545</v>
      </c>
      <c r="I34" s="58">
        <f t="shared" si="1"/>
        <v>0.54541666666666666</v>
      </c>
      <c r="J34" s="64" t="s">
        <v>537</v>
      </c>
      <c r="K34" s="58"/>
      <c r="L34" s="63"/>
      <c r="M34" s="89">
        <v>12000</v>
      </c>
      <c r="N34" s="232"/>
    </row>
    <row r="35" spans="1:14" ht="22.5" customHeight="1" x14ac:dyDescent="0.3">
      <c r="A35" s="45">
        <v>25</v>
      </c>
      <c r="B35" s="198" t="s">
        <v>505</v>
      </c>
      <c r="C35" s="190" t="s">
        <v>508</v>
      </c>
      <c r="D35" s="190" t="s">
        <v>500</v>
      </c>
      <c r="E35" s="195"/>
      <c r="F35" s="36" t="s">
        <v>507</v>
      </c>
      <c r="G35" s="55">
        <v>25500</v>
      </c>
      <c r="H35" s="108">
        <v>17500</v>
      </c>
      <c r="I35" s="58">
        <f t="shared" si="1"/>
        <v>0.68627450980392157</v>
      </c>
      <c r="J35" s="58"/>
      <c r="K35" s="58"/>
      <c r="L35" s="63" t="s">
        <v>518</v>
      </c>
      <c r="M35" s="90">
        <v>28400</v>
      </c>
      <c r="N35" s="231">
        <v>2500</v>
      </c>
    </row>
    <row r="36" spans="1:14" ht="22.5" customHeight="1" x14ac:dyDescent="0.3">
      <c r="A36" s="45">
        <v>26</v>
      </c>
      <c r="B36" s="199"/>
      <c r="C36" s="206"/>
      <c r="D36" s="206"/>
      <c r="E36" s="196"/>
      <c r="F36" s="36" t="s">
        <v>38</v>
      </c>
      <c r="G36" s="55">
        <v>20000</v>
      </c>
      <c r="H36" s="108">
        <v>12500</v>
      </c>
      <c r="I36" s="58">
        <f t="shared" si="1"/>
        <v>0.625</v>
      </c>
      <c r="J36" s="58"/>
      <c r="K36" s="58"/>
      <c r="L36" s="63" t="s">
        <v>518</v>
      </c>
      <c r="M36" s="89">
        <v>22000</v>
      </c>
      <c r="N36" s="233"/>
    </row>
    <row r="37" spans="1:14" ht="22.5" customHeight="1" x14ac:dyDescent="0.3">
      <c r="A37" s="45">
        <v>27</v>
      </c>
      <c r="B37" s="200"/>
      <c r="C37" s="191"/>
      <c r="D37" s="191"/>
      <c r="E37" s="197"/>
      <c r="F37" s="36" t="s">
        <v>276</v>
      </c>
      <c r="G37" s="55">
        <v>15000</v>
      </c>
      <c r="H37" s="108">
        <v>7500</v>
      </c>
      <c r="I37" s="58">
        <f t="shared" si="1"/>
        <v>0.5</v>
      </c>
      <c r="J37" s="58"/>
      <c r="K37" s="58"/>
      <c r="L37" s="63" t="s">
        <v>518</v>
      </c>
      <c r="M37" s="89">
        <v>15600</v>
      </c>
      <c r="N37" s="232"/>
    </row>
    <row r="38" spans="1:14" ht="22.5" customHeight="1" x14ac:dyDescent="0.3">
      <c r="A38" s="45">
        <v>28</v>
      </c>
      <c r="B38" s="198" t="s">
        <v>505</v>
      </c>
      <c r="C38" s="190" t="s">
        <v>510</v>
      </c>
      <c r="D38" s="190" t="s">
        <v>500</v>
      </c>
      <c r="E38" s="195"/>
      <c r="F38" s="36" t="s">
        <v>243</v>
      </c>
      <c r="G38" s="55">
        <v>32500</v>
      </c>
      <c r="H38" s="108"/>
      <c r="I38" s="58">
        <f t="shared" si="1"/>
        <v>0</v>
      </c>
      <c r="J38" s="58"/>
      <c r="K38" s="58"/>
      <c r="L38" s="63" t="s">
        <v>518</v>
      </c>
      <c r="M38" s="90">
        <v>36000</v>
      </c>
      <c r="N38" s="231">
        <v>1800</v>
      </c>
    </row>
    <row r="39" spans="1:14" ht="22.5" customHeight="1" x14ac:dyDescent="0.3">
      <c r="A39" s="45">
        <v>29</v>
      </c>
      <c r="B39" s="200"/>
      <c r="C39" s="191"/>
      <c r="D39" s="191"/>
      <c r="E39" s="197"/>
      <c r="F39" s="36" t="s">
        <v>38</v>
      </c>
      <c r="G39" s="55">
        <v>19000</v>
      </c>
      <c r="H39" s="108"/>
      <c r="I39" s="58">
        <f t="shared" si="1"/>
        <v>0</v>
      </c>
      <c r="J39" s="58"/>
      <c r="K39" s="58"/>
      <c r="L39" s="63" t="s">
        <v>518</v>
      </c>
      <c r="M39" s="89">
        <v>21000</v>
      </c>
      <c r="N39" s="232"/>
    </row>
    <row r="40" spans="1:14" ht="22.5" customHeight="1" x14ac:dyDescent="0.3">
      <c r="A40" s="45">
        <v>30</v>
      </c>
      <c r="B40" s="52" t="s">
        <v>311</v>
      </c>
      <c r="C40" s="51" t="s">
        <v>173</v>
      </c>
      <c r="D40" s="51" t="s">
        <v>544</v>
      </c>
      <c r="E40" s="60" t="s">
        <v>546</v>
      </c>
      <c r="F40" s="56" t="s">
        <v>276</v>
      </c>
      <c r="G40" s="55"/>
      <c r="H40" s="108">
        <v>10500</v>
      </c>
      <c r="I40" s="58" t="e">
        <f t="shared" si="1"/>
        <v>#DIV/0!</v>
      </c>
      <c r="J40" s="58"/>
      <c r="K40" s="58"/>
      <c r="L40" s="63" t="s">
        <v>518</v>
      </c>
      <c r="M40" s="89">
        <v>12000</v>
      </c>
      <c r="N40" s="111">
        <v>3500</v>
      </c>
    </row>
    <row r="41" spans="1:14" ht="22.5" customHeight="1" x14ac:dyDescent="0.3">
      <c r="A41" s="45">
        <v>31</v>
      </c>
      <c r="B41" s="52" t="s">
        <v>311</v>
      </c>
      <c r="C41" s="51" t="s">
        <v>511</v>
      </c>
      <c r="D41" s="51" t="s">
        <v>545</v>
      </c>
      <c r="E41" s="60" t="s">
        <v>547</v>
      </c>
      <c r="F41" s="56" t="s">
        <v>276</v>
      </c>
      <c r="G41" s="55"/>
      <c r="H41" s="108">
        <v>9600</v>
      </c>
      <c r="I41" s="58" t="e">
        <f t="shared" si="1"/>
        <v>#DIV/0!</v>
      </c>
      <c r="J41" s="58"/>
      <c r="K41" s="58"/>
      <c r="L41" s="63"/>
      <c r="M41" s="89"/>
      <c r="N41" s="111">
        <v>3200</v>
      </c>
    </row>
    <row r="42" spans="1:14" ht="22.5" customHeight="1" x14ac:dyDescent="0.3">
      <c r="A42" s="45">
        <v>32</v>
      </c>
      <c r="B42" s="52" t="s">
        <v>311</v>
      </c>
      <c r="C42" s="51" t="s">
        <v>513</v>
      </c>
      <c r="D42" s="51"/>
      <c r="E42" s="60"/>
      <c r="F42" s="36"/>
      <c r="G42" s="55"/>
      <c r="H42" s="108"/>
      <c r="I42" s="58" t="e">
        <f t="shared" si="1"/>
        <v>#DIV/0!</v>
      </c>
      <c r="J42" s="58"/>
      <c r="K42" s="58"/>
      <c r="L42" s="63"/>
      <c r="M42" s="89"/>
      <c r="N42" s="111"/>
    </row>
    <row r="43" spans="1:14" ht="22.5" customHeight="1" x14ac:dyDescent="0.3">
      <c r="A43" s="45">
        <v>33</v>
      </c>
      <c r="B43" s="52" t="s">
        <v>311</v>
      </c>
      <c r="C43" s="57" t="s">
        <v>525</v>
      </c>
      <c r="D43" s="51"/>
      <c r="E43" s="60"/>
      <c r="F43" s="36"/>
      <c r="G43" s="55">
        <v>0</v>
      </c>
      <c r="H43" s="108"/>
      <c r="I43" s="58" t="e">
        <f t="shared" si="1"/>
        <v>#DIV/0!</v>
      </c>
      <c r="J43" s="58"/>
      <c r="K43" s="58"/>
      <c r="L43" s="63"/>
      <c r="M43" s="89"/>
      <c r="N43" s="111"/>
    </row>
    <row r="44" spans="1:14" ht="22.5" customHeight="1" x14ac:dyDescent="0.3">
      <c r="A44" s="45">
        <v>34</v>
      </c>
      <c r="B44" s="52" t="s">
        <v>311</v>
      </c>
      <c r="C44" s="51" t="s">
        <v>512</v>
      </c>
      <c r="D44" s="51"/>
      <c r="E44" s="60"/>
      <c r="F44" s="36"/>
      <c r="G44" s="55"/>
      <c r="H44" s="108"/>
      <c r="I44" s="58" t="e">
        <f t="shared" si="1"/>
        <v>#DIV/0!</v>
      </c>
      <c r="J44" s="58"/>
      <c r="K44" s="58"/>
      <c r="L44" s="63"/>
      <c r="M44" s="89"/>
      <c r="N44" s="111"/>
    </row>
    <row r="45" spans="1:14" ht="22.5" customHeight="1" x14ac:dyDescent="0.3">
      <c r="A45" s="45">
        <v>35</v>
      </c>
      <c r="B45" s="52" t="s">
        <v>311</v>
      </c>
      <c r="C45" s="51" t="s">
        <v>514</v>
      </c>
      <c r="D45" s="58"/>
      <c r="E45" s="61" t="s">
        <v>530</v>
      </c>
      <c r="F45" s="58"/>
      <c r="G45" s="54"/>
      <c r="H45" s="108"/>
      <c r="I45" s="58" t="e">
        <f t="shared" si="1"/>
        <v>#DIV/0!</v>
      </c>
      <c r="J45" s="58"/>
      <c r="K45" s="58"/>
      <c r="L45" s="63"/>
      <c r="M45" s="89"/>
      <c r="N45" s="111"/>
    </row>
    <row r="46" spans="1:14" ht="22.5" customHeight="1" x14ac:dyDescent="0.3">
      <c r="A46" s="45">
        <v>36</v>
      </c>
      <c r="B46" s="52" t="s">
        <v>311</v>
      </c>
      <c r="C46" s="51" t="s">
        <v>174</v>
      </c>
      <c r="D46" s="51" t="s">
        <v>500</v>
      </c>
      <c r="E46" s="61"/>
      <c r="F46" s="36" t="s">
        <v>245</v>
      </c>
      <c r="G46" s="54"/>
      <c r="H46" s="108"/>
      <c r="I46" s="58" t="e">
        <f t="shared" si="1"/>
        <v>#DIV/0!</v>
      </c>
      <c r="J46" s="58"/>
      <c r="K46" s="58"/>
      <c r="L46" s="63"/>
      <c r="M46" s="89"/>
      <c r="N46" s="111"/>
    </row>
    <row r="47" spans="1:14" ht="22.5" customHeight="1" x14ac:dyDescent="0.3">
      <c r="A47" s="45">
        <v>37</v>
      </c>
      <c r="B47" s="52" t="s">
        <v>311</v>
      </c>
      <c r="C47" s="51" t="s">
        <v>175</v>
      </c>
      <c r="D47" s="51" t="s">
        <v>500</v>
      </c>
      <c r="E47" s="61" t="s">
        <v>531</v>
      </c>
      <c r="F47" s="36" t="s">
        <v>245</v>
      </c>
      <c r="G47" s="54"/>
      <c r="H47" s="108"/>
      <c r="I47" s="58" t="e">
        <f t="shared" si="1"/>
        <v>#DIV/0!</v>
      </c>
      <c r="J47" s="58"/>
      <c r="K47" s="58"/>
      <c r="L47" s="63"/>
      <c r="M47" s="89"/>
      <c r="N47" s="111"/>
    </row>
    <row r="48" spans="1:14" ht="22.5" customHeight="1" x14ac:dyDescent="0.3">
      <c r="A48" s="45">
        <v>38</v>
      </c>
      <c r="B48" s="52" t="s">
        <v>311</v>
      </c>
      <c r="C48" s="51" t="s">
        <v>515</v>
      </c>
      <c r="D48" s="51"/>
      <c r="E48" s="61" t="s">
        <v>532</v>
      </c>
      <c r="F48" s="36"/>
      <c r="G48" s="54"/>
      <c r="H48" s="108"/>
      <c r="I48" s="58" t="e">
        <f t="shared" si="1"/>
        <v>#DIV/0!</v>
      </c>
      <c r="J48" s="58"/>
      <c r="K48" s="58"/>
      <c r="L48" s="63"/>
      <c r="M48" s="89"/>
      <c r="N48" s="111"/>
    </row>
    <row r="49" spans="1:14" ht="22.5" customHeight="1" x14ac:dyDescent="0.3">
      <c r="A49" s="45">
        <v>39</v>
      </c>
      <c r="B49" s="52" t="s">
        <v>311</v>
      </c>
      <c r="C49" s="51" t="s">
        <v>516</v>
      </c>
      <c r="D49" s="51"/>
      <c r="E49" s="61"/>
      <c r="F49" s="36"/>
      <c r="G49" s="54"/>
      <c r="H49" s="108"/>
      <c r="I49" s="58" t="e">
        <f t="shared" si="1"/>
        <v>#DIV/0!</v>
      </c>
      <c r="J49" s="58"/>
      <c r="K49" s="58"/>
      <c r="L49" s="58" t="s">
        <v>526</v>
      </c>
      <c r="M49" s="89"/>
      <c r="N49" s="111"/>
    </row>
    <row r="50" spans="1:14" ht="22.5" customHeight="1" x14ac:dyDescent="0.3">
      <c r="A50" s="45">
        <v>19</v>
      </c>
      <c r="B50" s="207" t="s">
        <v>550</v>
      </c>
      <c r="C50" s="190" t="s">
        <v>168</v>
      </c>
      <c r="D50" s="204" t="s">
        <v>503</v>
      </c>
      <c r="E50" s="234"/>
      <c r="F50" s="36" t="s">
        <v>243</v>
      </c>
      <c r="G50" s="54">
        <v>27000</v>
      </c>
      <c r="H50" s="108">
        <v>22000</v>
      </c>
      <c r="I50" s="58">
        <f t="shared" si="1"/>
        <v>0.81481481481481477</v>
      </c>
      <c r="J50" s="58"/>
      <c r="K50" s="58"/>
      <c r="L50" s="63" t="s">
        <v>527</v>
      </c>
      <c r="M50" s="89">
        <v>25000</v>
      </c>
      <c r="N50" s="111"/>
    </row>
    <row r="51" spans="1:14" ht="22.5" customHeight="1" x14ac:dyDescent="0.3">
      <c r="A51" s="45">
        <v>20</v>
      </c>
      <c r="B51" s="208"/>
      <c r="C51" s="191"/>
      <c r="D51" s="205"/>
      <c r="E51" s="235"/>
      <c r="F51" s="36" t="s">
        <v>38</v>
      </c>
      <c r="G51" s="55">
        <v>19000</v>
      </c>
      <c r="H51" s="108">
        <v>15000</v>
      </c>
      <c r="I51" s="58">
        <f t="shared" si="1"/>
        <v>0.78947368421052633</v>
      </c>
      <c r="J51" s="58"/>
      <c r="K51" s="58" t="s">
        <v>518</v>
      </c>
      <c r="L51" s="63" t="s">
        <v>528</v>
      </c>
      <c r="M51" s="89">
        <v>26000</v>
      </c>
      <c r="N51" s="111"/>
    </row>
    <row r="52" spans="1:14" ht="22.5" customHeight="1" x14ac:dyDescent="0.3">
      <c r="A52" s="45">
        <v>21</v>
      </c>
      <c r="B52" s="207" t="s">
        <v>550</v>
      </c>
      <c r="C52" s="190" t="s">
        <v>169</v>
      </c>
      <c r="D52" s="204" t="s">
        <v>503</v>
      </c>
      <c r="E52" s="234"/>
      <c r="F52" s="36" t="s">
        <v>243</v>
      </c>
      <c r="G52" s="54">
        <v>26000</v>
      </c>
      <c r="H52" s="108"/>
      <c r="I52" s="58">
        <f t="shared" si="1"/>
        <v>0</v>
      </c>
      <c r="J52" s="58"/>
      <c r="K52" s="58" t="s">
        <v>518</v>
      </c>
      <c r="L52" s="63"/>
      <c r="M52" s="89"/>
      <c r="N52" s="111"/>
    </row>
    <row r="53" spans="1:14" ht="22.5" customHeight="1" x14ac:dyDescent="0.3">
      <c r="A53" s="45">
        <v>22</v>
      </c>
      <c r="B53" s="208"/>
      <c r="C53" s="191"/>
      <c r="D53" s="205"/>
      <c r="E53" s="235"/>
      <c r="F53" s="36" t="s">
        <v>38</v>
      </c>
      <c r="G53" s="55">
        <v>18000</v>
      </c>
      <c r="H53" s="108"/>
      <c r="I53" s="58">
        <f t="shared" si="1"/>
        <v>0</v>
      </c>
      <c r="J53" s="58"/>
      <c r="K53" s="58" t="s">
        <v>518</v>
      </c>
      <c r="L53" s="63"/>
      <c r="M53" s="89"/>
      <c r="N53" s="111"/>
    </row>
    <row r="54" spans="1:14" ht="22.5" customHeight="1" x14ac:dyDescent="0.3">
      <c r="A54" s="45">
        <v>23</v>
      </c>
      <c r="B54" s="207" t="s">
        <v>550</v>
      </c>
      <c r="C54" s="190" t="s">
        <v>248</v>
      </c>
      <c r="D54" s="204" t="s">
        <v>503</v>
      </c>
      <c r="E54" s="234"/>
      <c r="F54" s="36" t="s">
        <v>243</v>
      </c>
      <c r="G54" s="54"/>
      <c r="H54" s="108"/>
      <c r="I54" s="58" t="e">
        <f t="shared" si="1"/>
        <v>#DIV/0!</v>
      </c>
      <c r="J54" s="58"/>
      <c r="K54" s="58"/>
      <c r="L54" s="63"/>
      <c r="M54" s="89"/>
      <c r="N54" s="111"/>
    </row>
    <row r="55" spans="1:14" ht="22.5" customHeight="1" x14ac:dyDescent="0.3">
      <c r="A55" s="45">
        <v>24</v>
      </c>
      <c r="B55" s="208"/>
      <c r="C55" s="191"/>
      <c r="D55" s="205"/>
      <c r="E55" s="235"/>
      <c r="F55" s="36" t="s">
        <v>38</v>
      </c>
      <c r="G55" s="55"/>
      <c r="H55" s="108"/>
      <c r="I55" s="58" t="e">
        <f t="shared" si="1"/>
        <v>#DIV/0!</v>
      </c>
      <c r="J55" s="58"/>
      <c r="K55" s="58"/>
      <c r="L55" s="63"/>
      <c r="M55" s="89"/>
      <c r="N55" s="111"/>
    </row>
    <row r="56" spans="1:14" ht="22.5" customHeight="1" x14ac:dyDescent="0.3">
      <c r="A56" s="45">
        <v>25</v>
      </c>
      <c r="B56" s="207" t="s">
        <v>550</v>
      </c>
      <c r="C56" s="190" t="s">
        <v>170</v>
      </c>
      <c r="D56" s="204" t="s">
        <v>503</v>
      </c>
      <c r="E56" s="234"/>
      <c r="F56" s="36" t="s">
        <v>243</v>
      </c>
      <c r="G56" s="54"/>
      <c r="H56" s="108"/>
      <c r="I56" s="58" t="e">
        <f t="shared" si="1"/>
        <v>#DIV/0!</v>
      </c>
      <c r="J56" s="58"/>
      <c r="K56" s="58"/>
      <c r="L56" s="63"/>
      <c r="M56" s="89"/>
      <c r="N56" s="111"/>
    </row>
    <row r="57" spans="1:14" ht="22.5" customHeight="1" x14ac:dyDescent="0.3">
      <c r="A57" s="45">
        <v>26</v>
      </c>
      <c r="B57" s="208"/>
      <c r="C57" s="191"/>
      <c r="D57" s="205"/>
      <c r="E57" s="235"/>
      <c r="F57" s="36" t="s">
        <v>38</v>
      </c>
      <c r="G57" s="55"/>
      <c r="H57" s="108"/>
      <c r="I57" s="58" t="e">
        <f t="shared" si="1"/>
        <v>#DIV/0!</v>
      </c>
      <c r="J57" s="58"/>
      <c r="K57" s="58"/>
      <c r="L57" s="63"/>
      <c r="M57" s="89"/>
      <c r="N57" s="111"/>
    </row>
    <row r="58" spans="1:14" ht="22.5" customHeight="1" x14ac:dyDescent="0.3">
      <c r="A58" s="45">
        <v>27</v>
      </c>
      <c r="B58" s="207" t="s">
        <v>550</v>
      </c>
      <c r="C58" s="190" t="s">
        <v>172</v>
      </c>
      <c r="D58" s="204" t="s">
        <v>503</v>
      </c>
      <c r="E58" s="234"/>
      <c r="F58" s="36" t="s">
        <v>243</v>
      </c>
      <c r="G58" s="54">
        <v>24000</v>
      </c>
      <c r="H58" s="108"/>
      <c r="I58" s="58">
        <f t="shared" si="1"/>
        <v>0</v>
      </c>
      <c r="J58" s="58"/>
      <c r="K58" s="58"/>
      <c r="L58" s="63"/>
      <c r="M58" s="89"/>
      <c r="N58" s="111"/>
    </row>
    <row r="59" spans="1:14" ht="22.5" customHeight="1" x14ac:dyDescent="0.3">
      <c r="A59" s="45">
        <v>28</v>
      </c>
      <c r="B59" s="208"/>
      <c r="C59" s="191"/>
      <c r="D59" s="205"/>
      <c r="E59" s="235"/>
      <c r="F59" s="36" t="s">
        <v>38</v>
      </c>
      <c r="G59" s="55">
        <v>16000</v>
      </c>
      <c r="H59" s="108"/>
      <c r="I59" s="58">
        <f t="shared" si="1"/>
        <v>0</v>
      </c>
      <c r="J59" s="58"/>
      <c r="K59" s="58"/>
      <c r="L59" s="63"/>
      <c r="M59" s="89"/>
      <c r="N59" s="111"/>
    </row>
    <row r="60" spans="1:14" ht="22.5" customHeight="1" x14ac:dyDescent="0.3">
      <c r="A60" s="45">
        <v>29</v>
      </c>
      <c r="B60" s="207" t="s">
        <v>550</v>
      </c>
      <c r="C60" s="190" t="s">
        <v>173</v>
      </c>
      <c r="D60" s="204" t="s">
        <v>503</v>
      </c>
      <c r="E60" s="234"/>
      <c r="F60" s="36" t="s">
        <v>243</v>
      </c>
      <c r="G60" s="54"/>
      <c r="H60" s="108"/>
      <c r="I60" s="58" t="e">
        <f t="shared" si="1"/>
        <v>#DIV/0!</v>
      </c>
      <c r="J60" s="58"/>
      <c r="K60" s="58"/>
      <c r="L60" s="63"/>
      <c r="M60" s="89"/>
      <c r="N60" s="111"/>
    </row>
    <row r="61" spans="1:14" ht="22.5" customHeight="1" x14ac:dyDescent="0.3">
      <c r="A61" s="45">
        <v>30</v>
      </c>
      <c r="B61" s="208"/>
      <c r="C61" s="191"/>
      <c r="D61" s="205"/>
      <c r="E61" s="235"/>
      <c r="F61" s="36" t="s">
        <v>38</v>
      </c>
      <c r="G61" s="55"/>
      <c r="H61" s="108"/>
      <c r="I61" s="58" t="e">
        <f t="shared" si="1"/>
        <v>#DIV/0!</v>
      </c>
      <c r="J61" s="58"/>
      <c r="K61" s="58"/>
      <c r="L61" s="63"/>
      <c r="M61" s="89"/>
      <c r="N61" s="111"/>
    </row>
    <row r="62" spans="1:14" ht="22.5" customHeight="1" x14ac:dyDescent="0.3">
      <c r="A62" s="45">
        <v>31</v>
      </c>
      <c r="B62" s="207" t="s">
        <v>550</v>
      </c>
      <c r="C62" s="190" t="s">
        <v>171</v>
      </c>
      <c r="D62" s="204" t="s">
        <v>503</v>
      </c>
      <c r="E62" s="234"/>
      <c r="F62" s="36" t="s">
        <v>243</v>
      </c>
      <c r="G62" s="54">
        <v>25000</v>
      </c>
      <c r="H62" s="108">
        <v>16000</v>
      </c>
      <c r="I62" s="58">
        <f t="shared" si="1"/>
        <v>0.64</v>
      </c>
      <c r="J62" s="58"/>
      <c r="K62" s="58"/>
      <c r="L62" s="63"/>
      <c r="M62" s="89"/>
      <c r="N62" s="111"/>
    </row>
    <row r="63" spans="1:14" ht="22.5" customHeight="1" x14ac:dyDescent="0.3">
      <c r="A63" s="45">
        <v>32</v>
      </c>
      <c r="B63" s="208"/>
      <c r="C63" s="191"/>
      <c r="D63" s="205"/>
      <c r="E63" s="235"/>
      <c r="F63" s="36" t="s">
        <v>38</v>
      </c>
      <c r="G63" s="55">
        <v>17000</v>
      </c>
      <c r="H63" s="108"/>
      <c r="I63" s="58">
        <f t="shared" si="1"/>
        <v>0</v>
      </c>
      <c r="J63" s="58"/>
      <c r="K63" s="58"/>
      <c r="L63" s="63"/>
      <c r="M63" s="89"/>
      <c r="N63" s="111"/>
    </row>
    <row r="64" spans="1:14" ht="22.5" customHeight="1" x14ac:dyDescent="0.3">
      <c r="A64" s="45">
        <v>33</v>
      </c>
      <c r="B64" s="207" t="s">
        <v>550</v>
      </c>
      <c r="C64" s="190" t="s">
        <v>504</v>
      </c>
      <c r="D64" s="204" t="s">
        <v>503</v>
      </c>
      <c r="E64" s="234"/>
      <c r="F64" s="36" t="s">
        <v>243</v>
      </c>
      <c r="G64" s="54"/>
      <c r="H64" s="108"/>
      <c r="I64" s="58" t="e">
        <f t="shared" si="1"/>
        <v>#DIV/0!</v>
      </c>
      <c r="J64" s="58"/>
      <c r="K64" s="58"/>
      <c r="L64" s="63"/>
      <c r="M64" s="89"/>
      <c r="N64" s="111"/>
    </row>
    <row r="65" spans="1:14" ht="22.5" customHeight="1" x14ac:dyDescent="0.3">
      <c r="A65" s="45">
        <v>34</v>
      </c>
      <c r="B65" s="208"/>
      <c r="C65" s="191"/>
      <c r="D65" s="205"/>
      <c r="E65" s="235"/>
      <c r="F65" s="36" t="s">
        <v>38</v>
      </c>
      <c r="G65" s="55"/>
      <c r="H65" s="108"/>
      <c r="I65" s="58" t="e">
        <f t="shared" si="1"/>
        <v>#DIV/0!</v>
      </c>
      <c r="J65" s="58"/>
      <c r="K65" s="58"/>
      <c r="L65" s="63"/>
      <c r="M65" s="89"/>
      <c r="N65" s="111"/>
    </row>
    <row r="66" spans="1:14" ht="22.5" customHeight="1" x14ac:dyDescent="0.3">
      <c r="A66" s="45">
        <v>35</v>
      </c>
      <c r="B66" s="53" t="s">
        <v>496</v>
      </c>
      <c r="C66" s="51" t="s">
        <v>174</v>
      </c>
      <c r="D66" s="36" t="s">
        <v>501</v>
      </c>
      <c r="E66" s="62"/>
      <c r="F66" s="36" t="s">
        <v>245</v>
      </c>
      <c r="G66" s="54">
        <v>13000</v>
      </c>
      <c r="H66" s="108"/>
      <c r="I66" s="58">
        <f t="shared" si="1"/>
        <v>0</v>
      </c>
      <c r="J66" s="58"/>
      <c r="K66" s="58"/>
      <c r="L66" s="63"/>
      <c r="M66" s="89"/>
      <c r="N66" s="111"/>
    </row>
    <row r="67" spans="1:14" ht="22.5" customHeight="1" x14ac:dyDescent="0.3">
      <c r="A67" s="45">
        <v>36</v>
      </c>
      <c r="B67" s="53" t="s">
        <v>496</v>
      </c>
      <c r="C67" s="51" t="s">
        <v>175</v>
      </c>
      <c r="D67" s="36" t="s">
        <v>501</v>
      </c>
      <c r="E67" s="62"/>
      <c r="F67" s="36" t="s">
        <v>245</v>
      </c>
      <c r="G67" s="54">
        <v>13000</v>
      </c>
      <c r="H67" s="108"/>
      <c r="I67" s="58">
        <f t="shared" si="1"/>
        <v>0</v>
      </c>
      <c r="J67" s="58"/>
      <c r="K67" s="58"/>
      <c r="L67" s="63"/>
      <c r="M67" s="89"/>
      <c r="N67" s="111"/>
    </row>
    <row r="68" spans="1:14" ht="22.5" customHeight="1" x14ac:dyDescent="0.3">
      <c r="A68" s="45">
        <v>37</v>
      </c>
      <c r="B68" s="227" t="s">
        <v>548</v>
      </c>
      <c r="C68" s="190" t="s">
        <v>168</v>
      </c>
      <c r="D68" s="229" t="s">
        <v>502</v>
      </c>
      <c r="E68" s="234"/>
      <c r="F68" s="36" t="s">
        <v>243</v>
      </c>
      <c r="G68" s="54">
        <v>10000</v>
      </c>
      <c r="H68" s="108">
        <v>8000</v>
      </c>
      <c r="I68" s="58">
        <f t="shared" si="1"/>
        <v>0.8</v>
      </c>
      <c r="J68" s="58"/>
      <c r="K68" s="58" t="s">
        <v>529</v>
      </c>
      <c r="L68" s="63"/>
      <c r="M68" s="89"/>
      <c r="N68" s="111"/>
    </row>
    <row r="69" spans="1:14" ht="22.5" customHeight="1" x14ac:dyDescent="0.3">
      <c r="A69" s="45">
        <v>38</v>
      </c>
      <c r="B69" s="228"/>
      <c r="C69" s="191"/>
      <c r="D69" s="230"/>
      <c r="E69" s="235"/>
      <c r="F69" s="36" t="s">
        <v>38</v>
      </c>
      <c r="G69" s="55"/>
      <c r="H69" s="108"/>
      <c r="I69" s="58" t="e">
        <f t="shared" si="1"/>
        <v>#DIV/0!</v>
      </c>
      <c r="J69" s="58"/>
      <c r="K69" s="58"/>
      <c r="L69" s="63"/>
      <c r="M69" s="89"/>
      <c r="N69" s="111"/>
    </row>
    <row r="70" spans="1:14" ht="22.5" customHeight="1" x14ac:dyDescent="0.3">
      <c r="A70" s="45">
        <v>39</v>
      </c>
      <c r="B70" s="227" t="s">
        <v>548</v>
      </c>
      <c r="C70" s="190" t="s">
        <v>169</v>
      </c>
      <c r="D70" s="229" t="s">
        <v>502</v>
      </c>
      <c r="E70" s="234"/>
      <c r="F70" s="36" t="s">
        <v>243</v>
      </c>
      <c r="G70" s="54"/>
      <c r="H70" s="108"/>
      <c r="I70" s="58" t="e">
        <f t="shared" si="1"/>
        <v>#DIV/0!</v>
      </c>
      <c r="J70" s="58"/>
      <c r="K70" s="58"/>
      <c r="L70" s="63"/>
      <c r="M70" s="89"/>
      <c r="N70" s="111"/>
    </row>
    <row r="71" spans="1:14" ht="22.5" customHeight="1" x14ac:dyDescent="0.3">
      <c r="A71" s="45">
        <v>40</v>
      </c>
      <c r="B71" s="228"/>
      <c r="C71" s="191"/>
      <c r="D71" s="230"/>
      <c r="E71" s="235"/>
      <c r="F71" s="36" t="s">
        <v>38</v>
      </c>
      <c r="G71" s="55"/>
      <c r="H71" s="108"/>
      <c r="I71" s="58" t="e">
        <f t="shared" si="1"/>
        <v>#DIV/0!</v>
      </c>
      <c r="J71" s="58"/>
      <c r="K71" s="58"/>
      <c r="L71" s="63"/>
      <c r="M71" s="89"/>
      <c r="N71" s="111"/>
    </row>
    <row r="72" spans="1:14" ht="22.5" customHeight="1" x14ac:dyDescent="0.3">
      <c r="A72" s="45">
        <v>41</v>
      </c>
      <c r="B72" s="227" t="s">
        <v>548</v>
      </c>
      <c r="C72" s="190" t="s">
        <v>248</v>
      </c>
      <c r="D72" s="229" t="s">
        <v>502</v>
      </c>
      <c r="E72" s="234"/>
      <c r="F72" s="36" t="s">
        <v>243</v>
      </c>
      <c r="G72" s="54"/>
      <c r="H72" s="108"/>
      <c r="I72" s="58" t="e">
        <f t="shared" si="1"/>
        <v>#DIV/0!</v>
      </c>
      <c r="J72" s="58"/>
      <c r="K72" s="58"/>
      <c r="L72" s="63"/>
      <c r="M72" s="89"/>
      <c r="N72" s="111"/>
    </row>
    <row r="73" spans="1:14" ht="22.5" customHeight="1" x14ac:dyDescent="0.3">
      <c r="A73" s="45">
        <v>42</v>
      </c>
      <c r="B73" s="228"/>
      <c r="C73" s="191"/>
      <c r="D73" s="230"/>
      <c r="E73" s="235"/>
      <c r="F73" s="36" t="s">
        <v>38</v>
      </c>
      <c r="G73" s="55"/>
      <c r="H73" s="108"/>
      <c r="I73" s="58" t="e">
        <f t="shared" si="1"/>
        <v>#DIV/0!</v>
      </c>
      <c r="J73" s="58"/>
      <c r="K73" s="58"/>
      <c r="L73" s="63"/>
      <c r="M73" s="89"/>
      <c r="N73" s="111"/>
    </row>
    <row r="74" spans="1:14" ht="22.5" customHeight="1" x14ac:dyDescent="0.3">
      <c r="A74" s="45">
        <v>43</v>
      </c>
      <c r="B74" s="227" t="s">
        <v>548</v>
      </c>
      <c r="C74" s="190" t="s">
        <v>170</v>
      </c>
      <c r="D74" s="229" t="s">
        <v>502</v>
      </c>
      <c r="E74" s="234"/>
      <c r="F74" s="36" t="s">
        <v>243</v>
      </c>
      <c r="G74" s="54"/>
      <c r="H74" s="108"/>
      <c r="I74" s="58" t="e">
        <f t="shared" si="1"/>
        <v>#DIV/0!</v>
      </c>
      <c r="J74" s="58"/>
      <c r="K74" s="58"/>
      <c r="L74" s="63"/>
      <c r="M74" s="89"/>
      <c r="N74" s="111"/>
    </row>
    <row r="75" spans="1:14" ht="22.5" customHeight="1" x14ac:dyDescent="0.3">
      <c r="A75" s="45">
        <v>44</v>
      </c>
      <c r="B75" s="228"/>
      <c r="C75" s="191"/>
      <c r="D75" s="230"/>
      <c r="E75" s="235"/>
      <c r="F75" s="36" t="s">
        <v>38</v>
      </c>
      <c r="G75" s="55"/>
      <c r="H75" s="108"/>
      <c r="I75" s="58" t="e">
        <f t="shared" si="1"/>
        <v>#DIV/0!</v>
      </c>
      <c r="J75" s="58"/>
      <c r="K75" s="58"/>
      <c r="L75" s="63"/>
      <c r="M75" s="89"/>
      <c r="N75" s="111"/>
    </row>
    <row r="76" spans="1:14" ht="22.5" customHeight="1" x14ac:dyDescent="0.3">
      <c r="A76" s="45">
        <v>45</v>
      </c>
      <c r="B76" s="227" t="s">
        <v>548</v>
      </c>
      <c r="C76" s="190" t="s">
        <v>172</v>
      </c>
      <c r="D76" s="229" t="s">
        <v>502</v>
      </c>
      <c r="E76" s="234"/>
      <c r="F76" s="36" t="s">
        <v>243</v>
      </c>
      <c r="G76" s="54"/>
      <c r="H76" s="108"/>
      <c r="I76" s="58" t="e">
        <f t="shared" si="1"/>
        <v>#DIV/0!</v>
      </c>
      <c r="J76" s="58"/>
      <c r="K76" s="58"/>
      <c r="L76" s="63"/>
      <c r="M76" s="89"/>
      <c r="N76" s="111"/>
    </row>
    <row r="77" spans="1:14" ht="22.5" customHeight="1" x14ac:dyDescent="0.3">
      <c r="A77" s="45">
        <v>46</v>
      </c>
      <c r="B77" s="228"/>
      <c r="C77" s="191"/>
      <c r="D77" s="230"/>
      <c r="E77" s="235"/>
      <c r="F77" s="36" t="s">
        <v>38</v>
      </c>
      <c r="G77" s="55"/>
      <c r="H77" s="108"/>
      <c r="I77" s="58" t="e">
        <f t="shared" si="1"/>
        <v>#DIV/0!</v>
      </c>
      <c r="J77" s="58"/>
      <c r="K77" s="58"/>
      <c r="L77" s="63"/>
      <c r="M77" s="89"/>
      <c r="N77" s="111"/>
    </row>
    <row r="78" spans="1:14" ht="22.5" customHeight="1" x14ac:dyDescent="0.3">
      <c r="A78" s="45">
        <v>47</v>
      </c>
      <c r="B78" s="227" t="s">
        <v>548</v>
      </c>
      <c r="C78" s="190" t="s">
        <v>173</v>
      </c>
      <c r="D78" s="229" t="s">
        <v>502</v>
      </c>
      <c r="E78" s="234"/>
      <c r="F78" s="36" t="s">
        <v>243</v>
      </c>
      <c r="G78" s="54"/>
      <c r="H78" s="108"/>
      <c r="I78" s="58" t="e">
        <f t="shared" si="1"/>
        <v>#DIV/0!</v>
      </c>
      <c r="J78" s="58"/>
      <c r="K78" s="58"/>
      <c r="L78" s="63"/>
      <c r="M78" s="89"/>
      <c r="N78" s="111"/>
    </row>
    <row r="79" spans="1:14" ht="22.5" customHeight="1" x14ac:dyDescent="0.3">
      <c r="A79" s="45">
        <v>48</v>
      </c>
      <c r="B79" s="228"/>
      <c r="C79" s="191"/>
      <c r="D79" s="230"/>
      <c r="E79" s="235"/>
      <c r="F79" s="36" t="s">
        <v>38</v>
      </c>
      <c r="G79" s="55"/>
      <c r="H79" s="108"/>
      <c r="I79" s="58" t="e">
        <f t="shared" si="1"/>
        <v>#DIV/0!</v>
      </c>
      <c r="J79" s="58"/>
      <c r="K79" s="58"/>
      <c r="L79" s="63"/>
      <c r="M79" s="89"/>
      <c r="N79" s="111"/>
    </row>
    <row r="80" spans="1:14" ht="22.5" customHeight="1" x14ac:dyDescent="0.3">
      <c r="A80" s="45">
        <v>49</v>
      </c>
      <c r="B80" s="227" t="s">
        <v>548</v>
      </c>
      <c r="C80" s="190" t="s">
        <v>171</v>
      </c>
      <c r="D80" s="229" t="s">
        <v>502</v>
      </c>
      <c r="E80" s="234"/>
      <c r="F80" s="36" t="s">
        <v>243</v>
      </c>
      <c r="G80" s="54"/>
      <c r="H80" s="108"/>
      <c r="I80" s="58" t="e">
        <f t="shared" ref="I80:I85" si="2">H80/G80</f>
        <v>#DIV/0!</v>
      </c>
      <c r="J80" s="58"/>
      <c r="K80" s="58"/>
      <c r="L80" s="63"/>
      <c r="M80" s="89"/>
      <c r="N80" s="111"/>
    </row>
    <row r="81" spans="1:14" ht="22.5" customHeight="1" x14ac:dyDescent="0.3">
      <c r="A81" s="45">
        <v>50</v>
      </c>
      <c r="B81" s="228"/>
      <c r="C81" s="191"/>
      <c r="D81" s="230"/>
      <c r="E81" s="235"/>
      <c r="F81" s="36" t="s">
        <v>38</v>
      </c>
      <c r="G81" s="55"/>
      <c r="H81" s="108"/>
      <c r="I81" s="58" t="e">
        <f t="shared" si="2"/>
        <v>#DIV/0!</v>
      </c>
      <c r="J81" s="58"/>
      <c r="K81" s="58"/>
      <c r="L81" s="63"/>
      <c r="M81" s="89"/>
      <c r="N81" s="111"/>
    </row>
    <row r="82" spans="1:14" ht="22.5" customHeight="1" x14ac:dyDescent="0.3">
      <c r="A82" s="45">
        <v>51</v>
      </c>
      <c r="B82" s="227" t="s">
        <v>548</v>
      </c>
      <c r="C82" s="190" t="s">
        <v>504</v>
      </c>
      <c r="D82" s="229" t="s">
        <v>502</v>
      </c>
      <c r="E82" s="234"/>
      <c r="F82" s="36" t="s">
        <v>243</v>
      </c>
      <c r="G82" s="54"/>
      <c r="H82" s="108"/>
      <c r="I82" s="58" t="e">
        <f t="shared" si="2"/>
        <v>#DIV/0!</v>
      </c>
      <c r="J82" s="58"/>
      <c r="K82" s="58"/>
      <c r="L82" s="63"/>
      <c r="M82" s="89"/>
      <c r="N82" s="111"/>
    </row>
    <row r="83" spans="1:14" ht="22.5" customHeight="1" x14ac:dyDescent="0.3">
      <c r="A83" s="45">
        <v>52</v>
      </c>
      <c r="B83" s="228"/>
      <c r="C83" s="191"/>
      <c r="D83" s="230"/>
      <c r="E83" s="235"/>
      <c r="F83" s="36" t="s">
        <v>38</v>
      </c>
      <c r="G83" s="55"/>
      <c r="H83" s="108"/>
      <c r="I83" s="58" t="e">
        <f t="shared" si="2"/>
        <v>#DIV/0!</v>
      </c>
      <c r="J83" s="58"/>
      <c r="K83" s="58"/>
      <c r="L83" s="63"/>
      <c r="M83" s="89"/>
      <c r="N83" s="111"/>
    </row>
    <row r="84" spans="1:14" ht="22.5" customHeight="1" x14ac:dyDescent="0.3">
      <c r="A84" s="45">
        <v>53</v>
      </c>
      <c r="B84" s="66" t="s">
        <v>549</v>
      </c>
      <c r="C84" s="51" t="s">
        <v>174</v>
      </c>
      <c r="D84" s="36" t="s">
        <v>502</v>
      </c>
      <c r="E84" s="62"/>
      <c r="F84" s="36" t="s">
        <v>245</v>
      </c>
      <c r="G84" s="54"/>
      <c r="H84" s="108"/>
      <c r="I84" s="58" t="e">
        <f t="shared" si="2"/>
        <v>#DIV/0!</v>
      </c>
      <c r="J84" s="58"/>
      <c r="K84" s="58"/>
      <c r="L84" s="63"/>
      <c r="M84" s="89"/>
      <c r="N84" s="111"/>
    </row>
    <row r="85" spans="1:14" ht="22.5" customHeight="1" x14ac:dyDescent="0.3">
      <c r="A85" s="45">
        <v>54</v>
      </c>
      <c r="B85" s="66" t="s">
        <v>549</v>
      </c>
      <c r="C85" s="51" t="s">
        <v>175</v>
      </c>
      <c r="D85" s="36" t="s">
        <v>502</v>
      </c>
      <c r="E85" s="62"/>
      <c r="F85" s="36" t="s">
        <v>245</v>
      </c>
      <c r="G85" s="54"/>
      <c r="H85" s="108"/>
      <c r="I85" s="58" t="e">
        <f t="shared" si="2"/>
        <v>#DIV/0!</v>
      </c>
      <c r="J85" s="58"/>
      <c r="K85" s="58"/>
      <c r="L85" s="63"/>
      <c r="M85" s="89"/>
      <c r="N85" s="111"/>
    </row>
  </sheetData>
  <mergeCells count="133">
    <mergeCell ref="O25:R25"/>
    <mergeCell ref="N12:N15"/>
    <mergeCell ref="N35:N37"/>
    <mergeCell ref="O5:R5"/>
    <mergeCell ref="O21:R21"/>
    <mergeCell ref="O22:R22"/>
    <mergeCell ref="O23:R23"/>
    <mergeCell ref="O24:R24"/>
    <mergeCell ref="N7:N9"/>
    <mergeCell ref="N16:N19"/>
    <mergeCell ref="N10:N11"/>
    <mergeCell ref="N23:N25"/>
    <mergeCell ref="N26:N28"/>
    <mergeCell ref="N32:N34"/>
    <mergeCell ref="E82:E83"/>
    <mergeCell ref="C20:C22"/>
    <mergeCell ref="B20:B22"/>
    <mergeCell ref="D20:D22"/>
    <mergeCell ref="E20:E22"/>
    <mergeCell ref="E68:E69"/>
    <mergeCell ref="E70:E71"/>
    <mergeCell ref="E72:E73"/>
    <mergeCell ref="E74:E75"/>
    <mergeCell ref="E76:E77"/>
    <mergeCell ref="E78:E79"/>
    <mergeCell ref="E54:E55"/>
    <mergeCell ref="E56:E57"/>
    <mergeCell ref="E58:E59"/>
    <mergeCell ref="E60:E61"/>
    <mergeCell ref="E62:E63"/>
    <mergeCell ref="E64:E65"/>
    <mergeCell ref="E50:E51"/>
    <mergeCell ref="E52:E53"/>
    <mergeCell ref="B54:B55"/>
    <mergeCell ref="D54:D55"/>
    <mergeCell ref="B56:B57"/>
    <mergeCell ref="D56:D57"/>
    <mergeCell ref="D78:D79"/>
    <mergeCell ref="D76:D77"/>
    <mergeCell ref="N38:N39"/>
    <mergeCell ref="N20:N22"/>
    <mergeCell ref="N29:N31"/>
    <mergeCell ref="E80:E81"/>
    <mergeCell ref="B78:B79"/>
    <mergeCell ref="C68:C69"/>
    <mergeCell ref="C70:C71"/>
    <mergeCell ref="C50:C51"/>
    <mergeCell ref="B52:B53"/>
    <mergeCell ref="D52:D53"/>
    <mergeCell ref="B26:B28"/>
    <mergeCell ref="C29:C31"/>
    <mergeCell ref="D29:D31"/>
    <mergeCell ref="C32:C34"/>
    <mergeCell ref="C74:C75"/>
    <mergeCell ref="C76:C77"/>
    <mergeCell ref="C78:C79"/>
    <mergeCell ref="C52:C53"/>
    <mergeCell ref="C72:C73"/>
    <mergeCell ref="B60:B61"/>
    <mergeCell ref="D60:D61"/>
    <mergeCell ref="B62:B63"/>
    <mergeCell ref="D62:D63"/>
    <mergeCell ref="C82:C83"/>
    <mergeCell ref="C58:C59"/>
    <mergeCell ref="B29:B31"/>
    <mergeCell ref="B80:B81"/>
    <mergeCell ref="D80:D81"/>
    <mergeCell ref="B82:B83"/>
    <mergeCell ref="D82:D83"/>
    <mergeCell ref="C54:C55"/>
    <mergeCell ref="C56:C57"/>
    <mergeCell ref="C80:C81"/>
    <mergeCell ref="B68:B69"/>
    <mergeCell ref="D68:D69"/>
    <mergeCell ref="B70:B71"/>
    <mergeCell ref="D70:D71"/>
    <mergeCell ref="B72:B73"/>
    <mergeCell ref="D72:D73"/>
    <mergeCell ref="C35:C37"/>
    <mergeCell ref="D35:D37"/>
    <mergeCell ref="B74:B75"/>
    <mergeCell ref="D74:D75"/>
    <mergeCell ref="B76:B77"/>
    <mergeCell ref="B58:B59"/>
    <mergeCell ref="D58:D59"/>
    <mergeCell ref="B50:B51"/>
    <mergeCell ref="D64:D65"/>
    <mergeCell ref="C62:C63"/>
    <mergeCell ref="C64:C65"/>
    <mergeCell ref="C60:C61"/>
    <mergeCell ref="B10:B11"/>
    <mergeCell ref="D12:D15"/>
    <mergeCell ref="B64:B65"/>
    <mergeCell ref="A1:G1"/>
    <mergeCell ref="A2:D3"/>
    <mergeCell ref="A4:D4"/>
    <mergeCell ref="B23:B25"/>
    <mergeCell ref="C23:C25"/>
    <mergeCell ref="D23:D25"/>
    <mergeCell ref="E23:E25"/>
    <mergeCell ref="C26:C28"/>
    <mergeCell ref="D26:D28"/>
    <mergeCell ref="E26:E28"/>
    <mergeCell ref="E2:G2"/>
    <mergeCell ref="E3:G3"/>
    <mergeCell ref="E4:G4"/>
    <mergeCell ref="E5:G5"/>
    <mergeCell ref="E10:E11"/>
    <mergeCell ref="D10:D11"/>
    <mergeCell ref="E35:E37"/>
    <mergeCell ref="A5:D5"/>
    <mergeCell ref="C10:C11"/>
    <mergeCell ref="D7:D9"/>
    <mergeCell ref="E7:E9"/>
    <mergeCell ref="B16:B19"/>
    <mergeCell ref="B7:B9"/>
    <mergeCell ref="C7:C9"/>
    <mergeCell ref="E12:E15"/>
    <mergeCell ref="D50:D51"/>
    <mergeCell ref="B35:B37"/>
    <mergeCell ref="B38:B39"/>
    <mergeCell ref="D32:D34"/>
    <mergeCell ref="E32:E34"/>
    <mergeCell ref="B12:B15"/>
    <mergeCell ref="C12:C15"/>
    <mergeCell ref="C16:C19"/>
    <mergeCell ref="D16:D19"/>
    <mergeCell ref="B32:B34"/>
    <mergeCell ref="C38:C39"/>
    <mergeCell ref="D38:D39"/>
    <mergeCell ref="E38:E39"/>
    <mergeCell ref="E16:E19"/>
    <mergeCell ref="E29:E31"/>
  </mergeCells>
  <phoneticPr fontId="1" type="noConversion"/>
  <printOptions horizontalCentered="1"/>
  <pageMargins left="0" right="0" top="0" bottom="0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3"/>
  <sheetViews>
    <sheetView topLeftCell="G4" zoomScaleNormal="100" workbookViewId="0">
      <selection activeCell="O6" sqref="O6"/>
    </sheetView>
  </sheetViews>
  <sheetFormatPr defaultRowHeight="16.5" x14ac:dyDescent="0.3"/>
  <cols>
    <col min="1" max="1" width="4.75" style="13" customWidth="1"/>
    <col min="2" max="2" width="13.75" customWidth="1"/>
    <col min="3" max="3" width="12.5" customWidth="1"/>
    <col min="4" max="5" width="16.5" customWidth="1"/>
    <col min="6" max="7" width="15.125" customWidth="1"/>
    <col min="8" max="14" width="10" customWidth="1"/>
    <col min="15" max="15" width="11.25" customWidth="1"/>
    <col min="18" max="18" width="17.75" customWidth="1"/>
  </cols>
  <sheetData>
    <row r="1" spans="1:18" ht="37.5" customHeight="1" thickBot="1" x14ac:dyDescent="0.35">
      <c r="A1" s="209"/>
      <c r="B1" s="209"/>
      <c r="C1" s="209"/>
      <c r="D1" s="209"/>
      <c r="E1" s="209"/>
      <c r="F1" s="209"/>
      <c r="G1" s="209"/>
    </row>
    <row r="2" spans="1:18" ht="46.5" customHeight="1" thickTop="1" thickBot="1" x14ac:dyDescent="0.35">
      <c r="A2" s="210" t="s">
        <v>554</v>
      </c>
      <c r="B2" s="211"/>
      <c r="C2" s="211"/>
      <c r="D2" s="212"/>
      <c r="E2" s="176" t="s">
        <v>494</v>
      </c>
      <c r="F2" s="219"/>
      <c r="G2" s="220"/>
      <c r="I2" t="s">
        <v>519</v>
      </c>
    </row>
    <row r="3" spans="1:18" ht="46.5" customHeight="1" thickTop="1" thickBot="1" x14ac:dyDescent="0.35">
      <c r="A3" s="213"/>
      <c r="B3" s="214"/>
      <c r="C3" s="214"/>
      <c r="D3" s="215"/>
      <c r="E3" s="250" t="s">
        <v>553</v>
      </c>
      <c r="F3" s="251"/>
      <c r="G3" s="252"/>
    </row>
    <row r="4" spans="1:18" ht="46.5" customHeight="1" thickTop="1" thickBot="1" x14ac:dyDescent="0.35">
      <c r="A4" s="216" t="s">
        <v>481</v>
      </c>
      <c r="B4" s="217"/>
      <c r="C4" s="217"/>
      <c r="D4" s="218"/>
      <c r="E4" s="223" t="s">
        <v>482</v>
      </c>
      <c r="F4" s="224"/>
      <c r="G4" s="225"/>
    </row>
    <row r="5" spans="1:18" ht="46.5" customHeight="1" thickTop="1" thickBot="1" x14ac:dyDescent="0.35">
      <c r="A5" s="189" t="s">
        <v>552</v>
      </c>
      <c r="B5" s="189"/>
      <c r="C5" s="189"/>
      <c r="D5" s="189"/>
      <c r="E5" s="173" t="s">
        <v>551</v>
      </c>
      <c r="F5" s="226"/>
      <c r="G5" s="174"/>
      <c r="O5" s="242" t="s">
        <v>574</v>
      </c>
      <c r="P5" s="243"/>
      <c r="Q5" s="243"/>
      <c r="R5" s="243"/>
    </row>
    <row r="6" spans="1:18" ht="22.5" customHeight="1" thickTop="1" x14ac:dyDescent="0.3">
      <c r="A6" s="35" t="s">
        <v>310</v>
      </c>
      <c r="B6" s="35" t="s">
        <v>0</v>
      </c>
      <c r="C6" s="35" t="s">
        <v>1</v>
      </c>
      <c r="D6" s="35" t="s">
        <v>499</v>
      </c>
      <c r="E6" s="35"/>
      <c r="F6" s="35" t="s">
        <v>294</v>
      </c>
      <c r="G6" s="35" t="s">
        <v>4</v>
      </c>
      <c r="H6" s="63" t="s">
        <v>539</v>
      </c>
      <c r="I6" s="63" t="s">
        <v>534</v>
      </c>
      <c r="J6" s="63" t="s">
        <v>556</v>
      </c>
      <c r="K6" s="63" t="s">
        <v>533</v>
      </c>
      <c r="L6" s="63" t="s">
        <v>535</v>
      </c>
      <c r="M6" s="63" t="s">
        <v>526</v>
      </c>
      <c r="N6" s="63" t="s">
        <v>536</v>
      </c>
      <c r="O6" s="93" t="s">
        <v>561</v>
      </c>
      <c r="P6" s="93" t="s">
        <v>562</v>
      </c>
      <c r="Q6" s="93" t="s">
        <v>576</v>
      </c>
      <c r="R6" s="93" t="s">
        <v>563</v>
      </c>
    </row>
    <row r="7" spans="1:18" ht="22.5" customHeight="1" x14ac:dyDescent="0.3">
      <c r="A7" s="45">
        <v>1</v>
      </c>
      <c r="B7" s="198" t="s">
        <v>505</v>
      </c>
      <c r="C7" s="201" t="s">
        <v>168</v>
      </c>
      <c r="D7" s="192" t="s">
        <v>500</v>
      </c>
      <c r="E7" s="195"/>
      <c r="F7" s="123" t="s">
        <v>243</v>
      </c>
      <c r="G7" s="54">
        <v>41000</v>
      </c>
      <c r="H7" s="89">
        <v>29500</v>
      </c>
      <c r="I7" s="58">
        <f>1-H7/G7</f>
        <v>0.28048780487804881</v>
      </c>
      <c r="J7" s="77">
        <f>G7-H7</f>
        <v>11500</v>
      </c>
      <c r="K7" s="58"/>
      <c r="L7" s="58"/>
      <c r="M7" s="63"/>
      <c r="N7" s="64">
        <v>46000</v>
      </c>
      <c r="O7" s="102" t="s">
        <v>564</v>
      </c>
      <c r="P7" s="94" t="s">
        <v>565</v>
      </c>
      <c r="Q7" s="100">
        <v>2950</v>
      </c>
      <c r="R7" s="94" t="s">
        <v>577</v>
      </c>
    </row>
    <row r="8" spans="1:18" ht="22.5" customHeight="1" x14ac:dyDescent="0.3">
      <c r="A8" s="45">
        <v>2</v>
      </c>
      <c r="B8" s="199"/>
      <c r="C8" s="202"/>
      <c r="D8" s="193"/>
      <c r="E8" s="196"/>
      <c r="F8" s="36" t="s">
        <v>38</v>
      </c>
      <c r="G8" s="55">
        <v>23000</v>
      </c>
      <c r="H8" s="89">
        <v>14750</v>
      </c>
      <c r="I8" s="58">
        <f t="shared" ref="I8:I63" si="0">1-H8/G8</f>
        <v>0.35869565217391308</v>
      </c>
      <c r="J8" s="77">
        <f t="shared" ref="J8:J63" si="1">G8-H8</f>
        <v>8250</v>
      </c>
      <c r="K8" s="58"/>
      <c r="L8" s="58"/>
      <c r="M8" s="63"/>
      <c r="N8" s="58">
        <v>26000</v>
      </c>
      <c r="O8" s="102" t="s">
        <v>570</v>
      </c>
      <c r="P8" s="94" t="s">
        <v>565</v>
      </c>
      <c r="Q8" s="100">
        <v>2500</v>
      </c>
      <c r="R8" s="94" t="s">
        <v>577</v>
      </c>
    </row>
    <row r="9" spans="1:18" ht="22.5" customHeight="1" x14ac:dyDescent="0.3">
      <c r="A9" s="45">
        <v>3</v>
      </c>
      <c r="B9" s="199"/>
      <c r="C9" s="202"/>
      <c r="D9" s="193"/>
      <c r="E9" s="196"/>
      <c r="F9" s="36" t="s">
        <v>586</v>
      </c>
      <c r="G9" s="55">
        <v>16000</v>
      </c>
      <c r="H9" s="89">
        <v>8850</v>
      </c>
      <c r="I9" s="58">
        <f t="shared" si="0"/>
        <v>0.44687500000000002</v>
      </c>
      <c r="J9" s="77">
        <f t="shared" si="1"/>
        <v>7150</v>
      </c>
      <c r="K9" s="58"/>
      <c r="L9" s="58"/>
      <c r="M9" s="63"/>
      <c r="N9" s="58"/>
      <c r="O9" s="104" t="s">
        <v>583</v>
      </c>
      <c r="P9" s="98" t="s">
        <v>565</v>
      </c>
      <c r="Q9" s="106">
        <v>2700</v>
      </c>
      <c r="R9" s="98" t="s">
        <v>582</v>
      </c>
    </row>
    <row r="10" spans="1:18" ht="22.5" customHeight="1" x14ac:dyDescent="0.3">
      <c r="A10" s="45">
        <v>4</v>
      </c>
      <c r="B10" s="200"/>
      <c r="C10" s="203"/>
      <c r="D10" s="194"/>
      <c r="E10" s="197"/>
      <c r="F10" s="56" t="s">
        <v>517</v>
      </c>
      <c r="G10" s="55">
        <v>14000</v>
      </c>
      <c r="H10" s="89">
        <v>8200</v>
      </c>
      <c r="I10" s="58">
        <f t="shared" si="0"/>
        <v>0.41428571428571426</v>
      </c>
      <c r="J10" s="77">
        <f t="shared" si="1"/>
        <v>5800</v>
      </c>
      <c r="K10" s="58" t="s">
        <v>520</v>
      </c>
      <c r="L10" s="58"/>
      <c r="M10" s="63"/>
      <c r="N10" s="58">
        <v>14000</v>
      </c>
      <c r="O10" s="103" t="s">
        <v>573</v>
      </c>
      <c r="P10" s="98" t="s">
        <v>565</v>
      </c>
      <c r="Q10" s="101">
        <v>2900</v>
      </c>
      <c r="R10" s="98" t="s">
        <v>577</v>
      </c>
    </row>
    <row r="11" spans="1:18" ht="22.5" customHeight="1" x14ac:dyDescent="0.3">
      <c r="A11" s="45">
        <v>5</v>
      </c>
      <c r="B11" s="198" t="s">
        <v>505</v>
      </c>
      <c r="C11" s="190" t="s">
        <v>169</v>
      </c>
      <c r="D11" s="190" t="s">
        <v>500</v>
      </c>
      <c r="E11" s="195"/>
      <c r="F11" s="123" t="s">
        <v>243</v>
      </c>
      <c r="G11" s="54">
        <v>36000</v>
      </c>
      <c r="H11" s="89">
        <v>25000</v>
      </c>
      <c r="I11" s="58">
        <f t="shared" si="0"/>
        <v>0.30555555555555558</v>
      </c>
      <c r="J11" s="76">
        <f t="shared" si="1"/>
        <v>11000</v>
      </c>
      <c r="K11" s="58"/>
      <c r="L11" s="58"/>
      <c r="M11" s="63" t="s">
        <v>518</v>
      </c>
      <c r="N11" s="64">
        <v>38000</v>
      </c>
      <c r="O11" s="102" t="s">
        <v>566</v>
      </c>
      <c r="P11" s="94" t="s">
        <v>565</v>
      </c>
      <c r="Q11" s="100">
        <v>1800</v>
      </c>
      <c r="R11" s="94" t="s">
        <v>577</v>
      </c>
    </row>
    <row r="12" spans="1:18" ht="22.5" customHeight="1" x14ac:dyDescent="0.3">
      <c r="A12" s="45">
        <v>6</v>
      </c>
      <c r="B12" s="200"/>
      <c r="C12" s="206"/>
      <c r="D12" s="206"/>
      <c r="E12" s="196"/>
      <c r="F12" s="36" t="s">
        <v>38</v>
      </c>
      <c r="G12" s="55">
        <v>20000</v>
      </c>
      <c r="H12" s="89">
        <v>12500</v>
      </c>
      <c r="I12" s="58">
        <f t="shared" si="0"/>
        <v>0.375</v>
      </c>
      <c r="J12" s="76">
        <f t="shared" si="1"/>
        <v>7500</v>
      </c>
      <c r="K12" s="58"/>
      <c r="L12" s="58"/>
      <c r="M12" s="63" t="s">
        <v>518</v>
      </c>
      <c r="N12" s="58">
        <v>22000</v>
      </c>
      <c r="O12" s="102" t="s">
        <v>569</v>
      </c>
      <c r="P12" s="94" t="s">
        <v>565</v>
      </c>
      <c r="Q12" s="100">
        <v>3800</v>
      </c>
      <c r="R12" s="94" t="s">
        <v>577</v>
      </c>
    </row>
    <row r="13" spans="1:18" ht="22.5" customHeight="1" x14ac:dyDescent="0.3">
      <c r="A13" s="45">
        <v>7</v>
      </c>
      <c r="B13" s="83"/>
      <c r="C13" s="191"/>
      <c r="D13" s="191"/>
      <c r="E13" s="197"/>
      <c r="F13" s="36" t="s">
        <v>586</v>
      </c>
      <c r="G13" s="55">
        <v>14000</v>
      </c>
      <c r="H13" s="89">
        <v>7500</v>
      </c>
      <c r="I13" s="58">
        <f t="shared" si="0"/>
        <v>0.4642857142857143</v>
      </c>
      <c r="J13" s="76">
        <f t="shared" si="1"/>
        <v>6500</v>
      </c>
      <c r="K13" s="58"/>
      <c r="L13" s="58"/>
      <c r="M13" s="63"/>
      <c r="N13" s="58"/>
      <c r="O13" s="102" t="s">
        <v>567</v>
      </c>
      <c r="P13" s="94" t="s">
        <v>565</v>
      </c>
      <c r="Q13" s="100">
        <v>2500</v>
      </c>
      <c r="R13" s="94" t="s">
        <v>577</v>
      </c>
    </row>
    <row r="14" spans="1:18" ht="22.5" customHeight="1" x14ac:dyDescent="0.3">
      <c r="A14" s="45">
        <v>8</v>
      </c>
      <c r="B14" s="198" t="s">
        <v>505</v>
      </c>
      <c r="C14" s="190" t="s">
        <v>248</v>
      </c>
      <c r="D14" s="190" t="s">
        <v>500</v>
      </c>
      <c r="E14" s="195"/>
      <c r="F14" s="123" t="s">
        <v>243</v>
      </c>
      <c r="G14" s="54">
        <v>38000</v>
      </c>
      <c r="H14" s="89">
        <v>27000</v>
      </c>
      <c r="I14" s="58">
        <f t="shared" si="0"/>
        <v>0.28947368421052633</v>
      </c>
      <c r="J14" s="77">
        <f t="shared" si="1"/>
        <v>11000</v>
      </c>
      <c r="K14" s="58"/>
      <c r="L14" s="58"/>
      <c r="M14" s="63" t="s">
        <v>518</v>
      </c>
      <c r="N14" s="64">
        <v>45000</v>
      </c>
      <c r="O14" s="102" t="s">
        <v>568</v>
      </c>
      <c r="P14" s="94" t="s">
        <v>565</v>
      </c>
      <c r="Q14" s="100">
        <v>2500</v>
      </c>
      <c r="R14" s="94" t="s">
        <v>577</v>
      </c>
    </row>
    <row r="15" spans="1:18" ht="22.5" customHeight="1" x14ac:dyDescent="0.3">
      <c r="A15" s="45">
        <v>9</v>
      </c>
      <c r="B15" s="199"/>
      <c r="C15" s="206"/>
      <c r="D15" s="206"/>
      <c r="E15" s="196"/>
      <c r="F15" s="36" t="s">
        <v>38</v>
      </c>
      <c r="G15" s="55">
        <v>22000</v>
      </c>
      <c r="H15" s="89">
        <v>13500</v>
      </c>
      <c r="I15" s="58">
        <f t="shared" si="0"/>
        <v>0.38636363636363635</v>
      </c>
      <c r="J15" s="77">
        <f t="shared" si="1"/>
        <v>8500</v>
      </c>
      <c r="K15" s="58"/>
      <c r="L15" s="58"/>
      <c r="M15" s="63" t="s">
        <v>518</v>
      </c>
      <c r="N15" s="58">
        <v>25500</v>
      </c>
      <c r="O15" s="104" t="s">
        <v>584</v>
      </c>
      <c r="P15" s="105" t="s">
        <v>565</v>
      </c>
      <c r="Q15" s="106">
        <v>2500</v>
      </c>
      <c r="R15" s="99" t="s">
        <v>582</v>
      </c>
    </row>
    <row r="16" spans="1:18" ht="22.5" customHeight="1" x14ac:dyDescent="0.3">
      <c r="A16" s="45">
        <v>10</v>
      </c>
      <c r="B16" s="199"/>
      <c r="C16" s="206"/>
      <c r="D16" s="206"/>
      <c r="E16" s="196"/>
      <c r="F16" s="56" t="s">
        <v>586</v>
      </c>
      <c r="G16" s="55">
        <v>15000</v>
      </c>
      <c r="H16" s="89">
        <v>8100</v>
      </c>
      <c r="I16" s="58">
        <f t="shared" si="0"/>
        <v>0.45999999999999996</v>
      </c>
      <c r="J16" s="77">
        <f t="shared" si="1"/>
        <v>6900</v>
      </c>
      <c r="K16" s="58"/>
      <c r="L16" s="58"/>
      <c r="M16" s="63"/>
      <c r="N16" s="58"/>
      <c r="O16" s="102" t="s">
        <v>571</v>
      </c>
      <c r="P16" s="94" t="s">
        <v>565</v>
      </c>
      <c r="Q16" s="100">
        <v>3500</v>
      </c>
      <c r="R16" s="94" t="s">
        <v>577</v>
      </c>
    </row>
    <row r="17" spans="1:18" ht="22.5" customHeight="1" x14ac:dyDescent="0.3">
      <c r="A17" s="45">
        <v>11</v>
      </c>
      <c r="B17" s="199"/>
      <c r="C17" s="206"/>
      <c r="D17" s="206"/>
      <c r="E17" s="196"/>
      <c r="F17" s="56" t="s">
        <v>245</v>
      </c>
      <c r="G17" s="55">
        <v>11000</v>
      </c>
      <c r="H17" s="112">
        <v>5445</v>
      </c>
      <c r="I17" s="58">
        <f t="shared" si="0"/>
        <v>0.505</v>
      </c>
      <c r="J17" s="77">
        <f t="shared" si="1"/>
        <v>5555</v>
      </c>
      <c r="K17" s="64" t="s">
        <v>521</v>
      </c>
      <c r="L17" s="58"/>
      <c r="M17" s="63"/>
      <c r="N17" s="58">
        <v>10000</v>
      </c>
      <c r="O17" s="102" t="s">
        <v>572</v>
      </c>
      <c r="P17" s="94" t="s">
        <v>565</v>
      </c>
      <c r="Q17" s="100">
        <v>3200</v>
      </c>
      <c r="R17" s="94" t="s">
        <v>577</v>
      </c>
    </row>
    <row r="18" spans="1:18" ht="22.5" customHeight="1" x14ac:dyDescent="0.3">
      <c r="A18" s="45">
        <v>12</v>
      </c>
      <c r="B18" s="200"/>
      <c r="C18" s="191"/>
      <c r="D18" s="191"/>
      <c r="E18" s="197"/>
      <c r="F18" s="56" t="s">
        <v>522</v>
      </c>
      <c r="G18" s="55">
        <v>2200</v>
      </c>
      <c r="H18" s="112">
        <v>1199</v>
      </c>
      <c r="I18" s="58">
        <f t="shared" si="0"/>
        <v>0.45499999999999996</v>
      </c>
      <c r="J18" s="77">
        <f t="shared" si="1"/>
        <v>1001</v>
      </c>
      <c r="K18" s="65" t="s">
        <v>521</v>
      </c>
      <c r="L18" s="58" t="s">
        <v>523</v>
      </c>
      <c r="M18" s="63"/>
      <c r="N18" s="58">
        <v>2200</v>
      </c>
    </row>
    <row r="19" spans="1:18" ht="22.5" customHeight="1" x14ac:dyDescent="0.3">
      <c r="A19" s="45">
        <v>13</v>
      </c>
      <c r="B19" s="198" t="s">
        <v>505</v>
      </c>
      <c r="C19" s="190" t="s">
        <v>504</v>
      </c>
      <c r="D19" s="190" t="s">
        <v>500</v>
      </c>
      <c r="E19" s="195"/>
      <c r="F19" s="123" t="s">
        <v>243</v>
      </c>
      <c r="G19" s="54">
        <v>43000</v>
      </c>
      <c r="H19" s="89">
        <v>29000</v>
      </c>
      <c r="I19" s="58">
        <f t="shared" ref="I19:I22" si="2">1-H19/G19</f>
        <v>0.32558139534883723</v>
      </c>
      <c r="J19" s="77">
        <f t="shared" ref="J19:J22" si="3">G19-H19</f>
        <v>14000</v>
      </c>
      <c r="K19" s="58"/>
      <c r="L19" s="58"/>
      <c r="M19" s="63" t="s">
        <v>518</v>
      </c>
      <c r="N19" s="64">
        <v>38000</v>
      </c>
    </row>
    <row r="20" spans="1:18" ht="22.5" customHeight="1" x14ac:dyDescent="0.3">
      <c r="A20" s="45">
        <v>14</v>
      </c>
      <c r="B20" s="199"/>
      <c r="C20" s="206"/>
      <c r="D20" s="206"/>
      <c r="E20" s="196"/>
      <c r="F20" s="36" t="s">
        <v>38</v>
      </c>
      <c r="G20" s="54">
        <v>25000</v>
      </c>
      <c r="H20" s="89">
        <v>14500</v>
      </c>
      <c r="I20" s="58">
        <f t="shared" si="2"/>
        <v>0.42000000000000004</v>
      </c>
      <c r="J20" s="77">
        <f t="shared" si="3"/>
        <v>10500</v>
      </c>
      <c r="K20" s="58"/>
      <c r="L20" s="58"/>
      <c r="M20" s="63"/>
      <c r="N20" s="63" t="s">
        <v>518</v>
      </c>
    </row>
    <row r="21" spans="1:18" ht="22.5" customHeight="1" x14ac:dyDescent="0.3">
      <c r="A21" s="45"/>
      <c r="B21" s="199"/>
      <c r="C21" s="206"/>
      <c r="D21" s="206"/>
      <c r="E21" s="196"/>
      <c r="F21" s="36" t="s">
        <v>586</v>
      </c>
      <c r="G21" s="54">
        <v>17000</v>
      </c>
      <c r="H21" s="89">
        <v>8700</v>
      </c>
      <c r="I21" s="58">
        <f t="shared" si="2"/>
        <v>0.4882352941176471</v>
      </c>
      <c r="J21" s="77">
        <f t="shared" si="3"/>
        <v>8300</v>
      </c>
      <c r="K21" s="58"/>
      <c r="L21" s="58"/>
      <c r="M21" s="63"/>
      <c r="N21" s="63"/>
      <c r="O21" s="117"/>
      <c r="P21" s="115"/>
      <c r="Q21" s="118"/>
      <c r="R21" s="115"/>
    </row>
    <row r="22" spans="1:18" ht="22.5" customHeight="1" x14ac:dyDescent="0.3">
      <c r="A22" s="45">
        <v>15</v>
      </c>
      <c r="B22" s="200"/>
      <c r="C22" s="191"/>
      <c r="D22" s="191"/>
      <c r="E22" s="197"/>
      <c r="F22" s="56" t="s">
        <v>245</v>
      </c>
      <c r="G22" s="54">
        <v>12000</v>
      </c>
      <c r="H22" s="89">
        <v>6545</v>
      </c>
      <c r="I22" s="58">
        <f t="shared" si="2"/>
        <v>0.45458333333333334</v>
      </c>
      <c r="J22" s="77">
        <f t="shared" si="3"/>
        <v>5455</v>
      </c>
      <c r="K22" s="64" t="s">
        <v>521</v>
      </c>
      <c r="L22" s="58"/>
      <c r="M22" s="63"/>
      <c r="N22" s="58">
        <v>12000</v>
      </c>
      <c r="O22" s="117"/>
      <c r="P22" s="115"/>
      <c r="Q22" s="118"/>
      <c r="R22" s="115"/>
    </row>
    <row r="23" spans="1:18" ht="22.5" customHeight="1" x14ac:dyDescent="0.3">
      <c r="A23" s="45">
        <v>16</v>
      </c>
      <c r="B23" s="198" t="s">
        <v>505</v>
      </c>
      <c r="C23" s="190" t="s">
        <v>510</v>
      </c>
      <c r="D23" s="190" t="s">
        <v>500</v>
      </c>
      <c r="E23" s="195"/>
      <c r="F23" s="123" t="s">
        <v>243</v>
      </c>
      <c r="G23" s="55">
        <v>28000</v>
      </c>
      <c r="H23" s="89">
        <v>18000</v>
      </c>
      <c r="I23" s="58">
        <f>1-H23/G23</f>
        <v>0.3571428571428571</v>
      </c>
      <c r="J23" s="77">
        <f>G23-H23</f>
        <v>10000</v>
      </c>
      <c r="K23" s="58"/>
      <c r="L23" s="58"/>
      <c r="M23" s="63" t="s">
        <v>518</v>
      </c>
      <c r="N23" s="64">
        <v>36000</v>
      </c>
      <c r="O23" s="117"/>
      <c r="P23" s="115"/>
      <c r="Q23" s="118"/>
      <c r="R23" s="115"/>
    </row>
    <row r="24" spans="1:18" ht="22.5" customHeight="1" x14ac:dyDescent="0.3">
      <c r="A24" s="45">
        <v>17</v>
      </c>
      <c r="B24" s="200"/>
      <c r="C24" s="191"/>
      <c r="D24" s="191"/>
      <c r="E24" s="197"/>
      <c r="F24" s="36" t="s">
        <v>38</v>
      </c>
      <c r="G24" s="55">
        <v>17000</v>
      </c>
      <c r="H24" s="89">
        <v>9000</v>
      </c>
      <c r="I24" s="58">
        <f>1-H24/G24</f>
        <v>0.47058823529411764</v>
      </c>
      <c r="J24" s="77">
        <f>G24-H24</f>
        <v>8000</v>
      </c>
      <c r="K24" s="58"/>
      <c r="L24" s="58"/>
      <c r="M24" s="63" t="s">
        <v>518</v>
      </c>
      <c r="N24" s="58">
        <v>21000</v>
      </c>
      <c r="O24" s="117"/>
      <c r="P24" s="115"/>
      <c r="Q24" s="118"/>
      <c r="R24" s="115"/>
    </row>
    <row r="25" spans="1:18" ht="22.5" customHeight="1" x14ac:dyDescent="0.3">
      <c r="A25" s="45">
        <v>18</v>
      </c>
      <c r="B25" s="198" t="s">
        <v>505</v>
      </c>
      <c r="C25" s="190" t="s">
        <v>170</v>
      </c>
      <c r="D25" s="190" t="s">
        <v>500</v>
      </c>
      <c r="E25" s="195"/>
      <c r="F25" s="113" t="s">
        <v>507</v>
      </c>
      <c r="G25" s="54">
        <v>37000</v>
      </c>
      <c r="H25" s="112">
        <v>26600</v>
      </c>
      <c r="I25" s="58">
        <f t="shared" si="0"/>
        <v>0.2810810810810811</v>
      </c>
      <c r="J25" s="76">
        <f t="shared" si="1"/>
        <v>10400</v>
      </c>
      <c r="K25" s="58"/>
      <c r="L25" s="58"/>
      <c r="M25" s="63" t="s">
        <v>518</v>
      </c>
      <c r="N25" s="64">
        <v>38900</v>
      </c>
      <c r="O25" s="117"/>
      <c r="P25" s="115"/>
      <c r="Q25" s="118"/>
      <c r="R25" s="115"/>
    </row>
    <row r="26" spans="1:18" ht="22.5" customHeight="1" x14ac:dyDescent="0.3">
      <c r="A26" s="45">
        <v>19</v>
      </c>
      <c r="B26" s="199"/>
      <c r="C26" s="206"/>
      <c r="D26" s="206"/>
      <c r="E26" s="196"/>
      <c r="F26" s="36" t="s">
        <v>38</v>
      </c>
      <c r="G26" s="55">
        <v>27000</v>
      </c>
      <c r="H26" s="89">
        <v>19000</v>
      </c>
      <c r="I26" s="58">
        <f t="shared" si="0"/>
        <v>0.29629629629629628</v>
      </c>
      <c r="J26" s="76">
        <f t="shared" si="1"/>
        <v>8000</v>
      </c>
      <c r="K26" s="58"/>
      <c r="L26" s="58"/>
      <c r="M26" s="63" t="s">
        <v>518</v>
      </c>
      <c r="N26" s="58">
        <v>29500</v>
      </c>
      <c r="O26" s="117"/>
      <c r="P26" s="115"/>
      <c r="Q26" s="118"/>
      <c r="R26" s="115"/>
    </row>
    <row r="27" spans="1:18" ht="22.5" customHeight="1" x14ac:dyDescent="0.3">
      <c r="A27" s="45">
        <v>20</v>
      </c>
      <c r="B27" s="199"/>
      <c r="C27" s="206"/>
      <c r="D27" s="206"/>
      <c r="E27" s="196"/>
      <c r="F27" s="36" t="s">
        <v>276</v>
      </c>
      <c r="G27" s="55">
        <v>18000</v>
      </c>
      <c r="H27" s="89">
        <v>11400</v>
      </c>
      <c r="I27" s="58">
        <f t="shared" si="0"/>
        <v>0.3666666666666667</v>
      </c>
      <c r="J27" s="76">
        <f t="shared" si="1"/>
        <v>6600</v>
      </c>
      <c r="K27" s="58"/>
      <c r="L27" s="58"/>
      <c r="M27" s="63" t="s">
        <v>518</v>
      </c>
      <c r="N27" s="58">
        <v>20100</v>
      </c>
      <c r="O27" s="117"/>
      <c r="P27" s="115"/>
      <c r="Q27" s="118"/>
      <c r="R27" s="115"/>
    </row>
    <row r="28" spans="1:18" ht="22.5" customHeight="1" x14ac:dyDescent="0.3">
      <c r="A28" s="45">
        <v>21</v>
      </c>
      <c r="B28" s="200"/>
      <c r="C28" s="191"/>
      <c r="D28" s="191"/>
      <c r="E28" s="197"/>
      <c r="F28" s="56" t="s">
        <v>245</v>
      </c>
      <c r="G28" s="55">
        <v>12000</v>
      </c>
      <c r="H28" s="89">
        <v>6545</v>
      </c>
      <c r="I28" s="58">
        <f t="shared" si="0"/>
        <v>0.45458333333333334</v>
      </c>
      <c r="J28" s="76">
        <f t="shared" si="1"/>
        <v>5455</v>
      </c>
      <c r="K28" s="64" t="s">
        <v>521</v>
      </c>
      <c r="L28" s="58"/>
      <c r="M28" s="63"/>
      <c r="N28" s="58">
        <v>12000</v>
      </c>
      <c r="O28" s="155"/>
      <c r="P28" s="115"/>
      <c r="Q28" s="116"/>
      <c r="R28" s="115"/>
    </row>
    <row r="29" spans="1:18" ht="22.5" customHeight="1" x14ac:dyDescent="0.3">
      <c r="A29" s="45">
        <v>22</v>
      </c>
      <c r="B29" s="198" t="s">
        <v>505</v>
      </c>
      <c r="C29" s="190" t="s">
        <v>172</v>
      </c>
      <c r="D29" s="190" t="s">
        <v>500</v>
      </c>
      <c r="E29" s="195"/>
      <c r="F29" s="113" t="s">
        <v>507</v>
      </c>
      <c r="G29" s="54">
        <v>27000</v>
      </c>
      <c r="H29" s="89">
        <v>17500</v>
      </c>
      <c r="I29" s="58">
        <f t="shared" si="0"/>
        <v>0.35185185185185186</v>
      </c>
      <c r="J29" s="77">
        <f t="shared" si="1"/>
        <v>9500</v>
      </c>
      <c r="K29" s="58"/>
      <c r="L29" s="58"/>
      <c r="M29" s="63"/>
      <c r="N29" s="64">
        <v>27700</v>
      </c>
      <c r="O29" s="155"/>
      <c r="P29" s="115"/>
      <c r="Q29" s="116"/>
      <c r="R29" s="115"/>
    </row>
    <row r="30" spans="1:18" ht="22.5" customHeight="1" x14ac:dyDescent="0.3">
      <c r="A30" s="45">
        <v>23</v>
      </c>
      <c r="B30" s="199"/>
      <c r="C30" s="206"/>
      <c r="D30" s="206"/>
      <c r="E30" s="196"/>
      <c r="F30" s="36" t="s">
        <v>38</v>
      </c>
      <c r="G30" s="55">
        <v>20000</v>
      </c>
      <c r="H30" s="89">
        <v>12500</v>
      </c>
      <c r="I30" s="58">
        <f t="shared" si="0"/>
        <v>0.375</v>
      </c>
      <c r="J30" s="77">
        <f t="shared" si="1"/>
        <v>7500</v>
      </c>
      <c r="K30" s="58"/>
      <c r="L30" s="58"/>
      <c r="M30" s="63"/>
      <c r="N30" s="58">
        <v>21500</v>
      </c>
      <c r="O30" s="256"/>
      <c r="P30" s="257"/>
      <c r="Q30" s="257"/>
      <c r="R30" s="257"/>
    </row>
    <row r="31" spans="1:18" ht="22.5" customHeight="1" x14ac:dyDescent="0.3">
      <c r="A31" s="45">
        <v>24</v>
      </c>
      <c r="B31" s="200"/>
      <c r="C31" s="191"/>
      <c r="D31" s="191"/>
      <c r="E31" s="197"/>
      <c r="F31" s="56" t="s">
        <v>276</v>
      </c>
      <c r="G31" s="55">
        <v>14000</v>
      </c>
      <c r="H31" s="89">
        <v>7500</v>
      </c>
      <c r="I31" s="58">
        <f t="shared" si="0"/>
        <v>0.4642857142857143</v>
      </c>
      <c r="J31" s="77">
        <f t="shared" si="1"/>
        <v>6500</v>
      </c>
      <c r="K31" s="58"/>
      <c r="L31" s="58"/>
      <c r="M31" s="63"/>
      <c r="N31" s="58">
        <v>15300</v>
      </c>
      <c r="O31" s="244" t="s">
        <v>578</v>
      </c>
      <c r="P31" s="245"/>
      <c r="Q31" s="245"/>
      <c r="R31" s="246"/>
    </row>
    <row r="32" spans="1:18" ht="22.5" customHeight="1" x14ac:dyDescent="0.3">
      <c r="A32" s="45">
        <v>25</v>
      </c>
      <c r="B32" s="198" t="s">
        <v>505</v>
      </c>
      <c r="C32" s="190" t="s">
        <v>171</v>
      </c>
      <c r="D32" s="190" t="s">
        <v>500</v>
      </c>
      <c r="E32" s="195"/>
      <c r="F32" s="113" t="s">
        <v>507</v>
      </c>
      <c r="G32" s="54">
        <v>27000</v>
      </c>
      <c r="H32" s="89">
        <v>17500</v>
      </c>
      <c r="I32" s="58">
        <f t="shared" si="0"/>
        <v>0.35185185185185186</v>
      </c>
      <c r="J32" s="76">
        <f t="shared" si="1"/>
        <v>9500</v>
      </c>
      <c r="K32" s="58"/>
      <c r="L32" s="58"/>
      <c r="M32" s="63" t="s">
        <v>518</v>
      </c>
      <c r="N32" s="64">
        <v>30500</v>
      </c>
      <c r="O32" s="124" t="s">
        <v>581</v>
      </c>
      <c r="P32" s="125"/>
      <c r="Q32" s="125"/>
      <c r="R32" s="126"/>
    </row>
    <row r="33" spans="1:24" ht="22.5" customHeight="1" x14ac:dyDescent="0.3">
      <c r="A33" s="45">
        <v>26</v>
      </c>
      <c r="B33" s="199"/>
      <c r="C33" s="206"/>
      <c r="D33" s="206"/>
      <c r="E33" s="196"/>
      <c r="F33" s="36" t="s">
        <v>38</v>
      </c>
      <c r="G33" s="55">
        <v>20000</v>
      </c>
      <c r="H33" s="89">
        <v>12500</v>
      </c>
      <c r="I33" s="58">
        <f t="shared" si="0"/>
        <v>0.375</v>
      </c>
      <c r="J33" s="76">
        <f t="shared" si="1"/>
        <v>7500</v>
      </c>
      <c r="K33" s="58"/>
      <c r="L33" s="58"/>
      <c r="M33" s="63" t="s">
        <v>518</v>
      </c>
      <c r="N33" s="58">
        <v>23500</v>
      </c>
      <c r="O33" s="95" t="s">
        <v>575</v>
      </c>
      <c r="P33" s="96"/>
      <c r="Q33" s="96"/>
      <c r="R33" s="97"/>
    </row>
    <row r="34" spans="1:24" ht="22.5" customHeight="1" x14ac:dyDescent="0.3">
      <c r="A34" s="45">
        <v>27</v>
      </c>
      <c r="B34" s="200"/>
      <c r="C34" s="191"/>
      <c r="D34" s="191"/>
      <c r="E34" s="197"/>
      <c r="F34" s="56" t="s">
        <v>276</v>
      </c>
      <c r="G34" s="55">
        <v>14000</v>
      </c>
      <c r="H34" s="89">
        <v>7500</v>
      </c>
      <c r="I34" s="58">
        <f t="shared" si="0"/>
        <v>0.4642857142857143</v>
      </c>
      <c r="J34" s="76">
        <f t="shared" si="1"/>
        <v>6500</v>
      </c>
      <c r="K34" s="58"/>
      <c r="L34" s="58"/>
      <c r="M34" s="63" t="s">
        <v>518</v>
      </c>
      <c r="N34" s="58">
        <v>16500</v>
      </c>
      <c r="O34" s="119" t="s">
        <v>579</v>
      </c>
      <c r="P34" s="120"/>
      <c r="Q34" s="120"/>
      <c r="R34" s="121"/>
    </row>
    <row r="35" spans="1:24" ht="22.5" customHeight="1" x14ac:dyDescent="0.3">
      <c r="A35" s="45">
        <v>28</v>
      </c>
      <c r="B35" s="198" t="s">
        <v>505</v>
      </c>
      <c r="C35" s="190" t="s">
        <v>508</v>
      </c>
      <c r="D35" s="190" t="s">
        <v>500</v>
      </c>
      <c r="E35" s="195"/>
      <c r="F35" s="113" t="s">
        <v>507</v>
      </c>
      <c r="G35" s="54">
        <v>27000</v>
      </c>
      <c r="H35" s="89">
        <v>17500</v>
      </c>
      <c r="I35" s="58">
        <f t="shared" si="0"/>
        <v>0.35185185185185186</v>
      </c>
      <c r="J35" s="76">
        <f t="shared" si="1"/>
        <v>9500</v>
      </c>
      <c r="K35" s="58"/>
      <c r="L35" s="58"/>
      <c r="M35" s="63" t="s">
        <v>518</v>
      </c>
      <c r="N35" s="64">
        <v>28400</v>
      </c>
      <c r="O35" s="95" t="s">
        <v>580</v>
      </c>
      <c r="P35" s="96"/>
      <c r="Q35" s="96"/>
      <c r="R35" s="97"/>
    </row>
    <row r="36" spans="1:24" ht="22.5" customHeight="1" x14ac:dyDescent="0.3">
      <c r="A36" s="45">
        <v>29</v>
      </c>
      <c r="B36" s="199"/>
      <c r="C36" s="206"/>
      <c r="D36" s="206"/>
      <c r="E36" s="196"/>
      <c r="F36" s="36" t="s">
        <v>38</v>
      </c>
      <c r="G36" s="55">
        <v>20000</v>
      </c>
      <c r="H36" s="89">
        <v>12500</v>
      </c>
      <c r="I36" s="58">
        <f t="shared" si="0"/>
        <v>0.375</v>
      </c>
      <c r="J36" s="76">
        <f t="shared" si="1"/>
        <v>7500</v>
      </c>
      <c r="K36" s="58"/>
      <c r="L36" s="58"/>
      <c r="M36" s="63" t="s">
        <v>518</v>
      </c>
      <c r="N36" s="58">
        <v>22000</v>
      </c>
      <c r="O36" s="119" t="s">
        <v>587</v>
      </c>
      <c r="P36" s="120"/>
      <c r="Q36" s="120"/>
      <c r="R36" s="121"/>
    </row>
    <row r="37" spans="1:24" ht="22.5" customHeight="1" x14ac:dyDescent="0.3">
      <c r="A37" s="45">
        <v>30</v>
      </c>
      <c r="B37" s="200"/>
      <c r="C37" s="191"/>
      <c r="D37" s="191"/>
      <c r="E37" s="197"/>
      <c r="F37" s="36" t="s">
        <v>276</v>
      </c>
      <c r="G37" s="55">
        <v>14000</v>
      </c>
      <c r="H37" s="89">
        <v>7500</v>
      </c>
      <c r="I37" s="58">
        <f t="shared" si="0"/>
        <v>0.4642857142857143</v>
      </c>
      <c r="J37" s="76">
        <f t="shared" si="1"/>
        <v>6500</v>
      </c>
      <c r="K37" s="58"/>
      <c r="L37" s="58"/>
      <c r="M37" s="63" t="s">
        <v>518</v>
      </c>
      <c r="N37" s="58">
        <v>15600</v>
      </c>
      <c r="O37" s="59"/>
    </row>
    <row r="38" spans="1:24" ht="22.5" customHeight="1" x14ac:dyDescent="0.3">
      <c r="A38" s="45">
        <v>31</v>
      </c>
      <c r="B38" s="198" t="s">
        <v>505</v>
      </c>
      <c r="C38" s="190" t="s">
        <v>173</v>
      </c>
      <c r="D38" s="190" t="s">
        <v>500</v>
      </c>
      <c r="E38" s="253"/>
      <c r="F38" s="123" t="s">
        <v>243</v>
      </c>
      <c r="G38" s="54">
        <v>46000</v>
      </c>
      <c r="H38" s="89">
        <v>35000</v>
      </c>
      <c r="I38" s="58">
        <f t="shared" ref="I38:I45" si="4">1-H38/G38</f>
        <v>0.23913043478260865</v>
      </c>
      <c r="J38" s="76">
        <f t="shared" ref="J38:J45" si="5">G38-H38</f>
        <v>11000</v>
      </c>
      <c r="K38" s="58"/>
      <c r="L38" s="58"/>
      <c r="M38" s="63"/>
      <c r="N38" s="63" t="s">
        <v>518</v>
      </c>
      <c r="O38" s="58" t="s">
        <v>588</v>
      </c>
      <c r="P38" s="56" t="s">
        <v>517</v>
      </c>
      <c r="Q38" s="55">
        <v>14000</v>
      </c>
      <c r="R38" s="89">
        <v>8200</v>
      </c>
      <c r="S38" s="58">
        <f t="shared" ref="S38:S42" si="6">1-R38/Q38</f>
        <v>0.41428571428571426</v>
      </c>
      <c r="T38" s="77">
        <f t="shared" ref="T38:T42" si="7">Q38-R38</f>
        <v>5800</v>
      </c>
      <c r="U38" s="58" t="s">
        <v>520</v>
      </c>
      <c r="V38" s="58"/>
      <c r="W38" s="63"/>
      <c r="X38" s="58">
        <v>14000</v>
      </c>
    </row>
    <row r="39" spans="1:24" ht="22.5" customHeight="1" x14ac:dyDescent="0.3">
      <c r="A39" s="45">
        <v>32</v>
      </c>
      <c r="B39" s="199"/>
      <c r="C39" s="206"/>
      <c r="D39" s="206"/>
      <c r="E39" s="254"/>
      <c r="F39" s="36" t="s">
        <v>38</v>
      </c>
      <c r="G39" s="55">
        <v>26000</v>
      </c>
      <c r="H39" s="89">
        <v>17500</v>
      </c>
      <c r="I39" s="58">
        <f t="shared" si="4"/>
        <v>0.32692307692307687</v>
      </c>
      <c r="J39" s="76">
        <f t="shared" si="5"/>
        <v>8500</v>
      </c>
      <c r="K39" s="58"/>
      <c r="L39" s="58"/>
      <c r="M39" s="63"/>
      <c r="N39" s="63" t="s">
        <v>518</v>
      </c>
      <c r="O39" s="58" t="s">
        <v>583</v>
      </c>
      <c r="P39" s="56" t="s">
        <v>245</v>
      </c>
      <c r="Q39" s="55">
        <v>11000</v>
      </c>
      <c r="R39" s="112">
        <v>5445</v>
      </c>
      <c r="S39" s="58">
        <f t="shared" si="6"/>
        <v>0.505</v>
      </c>
      <c r="T39" s="77">
        <f t="shared" si="7"/>
        <v>5555</v>
      </c>
      <c r="U39" s="64" t="s">
        <v>521</v>
      </c>
      <c r="V39" s="58"/>
      <c r="W39" s="63"/>
      <c r="X39" s="58">
        <v>10000</v>
      </c>
    </row>
    <row r="40" spans="1:24" ht="22.5" customHeight="1" x14ac:dyDescent="0.3">
      <c r="A40" s="45"/>
      <c r="B40" s="199"/>
      <c r="C40" s="206"/>
      <c r="D40" s="206"/>
      <c r="E40" s="254"/>
      <c r="F40" s="36" t="s">
        <v>586</v>
      </c>
      <c r="G40" s="55">
        <v>17000</v>
      </c>
      <c r="H40" s="89">
        <v>10500</v>
      </c>
      <c r="I40" s="58">
        <f t="shared" si="4"/>
        <v>0.38235294117647056</v>
      </c>
      <c r="J40" s="76">
        <f t="shared" si="5"/>
        <v>6500</v>
      </c>
      <c r="K40" s="58"/>
      <c r="L40" s="58"/>
      <c r="M40" s="63"/>
      <c r="N40" s="63"/>
      <c r="O40" s="58" t="s">
        <v>583</v>
      </c>
      <c r="P40" s="56" t="s">
        <v>522</v>
      </c>
      <c r="Q40" s="55">
        <v>2200</v>
      </c>
      <c r="R40" s="112">
        <v>1199</v>
      </c>
      <c r="S40" s="58">
        <f t="shared" si="6"/>
        <v>0.45499999999999996</v>
      </c>
      <c r="T40" s="77">
        <f t="shared" si="7"/>
        <v>1001</v>
      </c>
      <c r="U40" s="65" t="s">
        <v>521</v>
      </c>
      <c r="V40" s="58" t="s">
        <v>523</v>
      </c>
      <c r="W40" s="63"/>
      <c r="X40" s="58">
        <v>2200</v>
      </c>
    </row>
    <row r="41" spans="1:24" ht="22.5" customHeight="1" x14ac:dyDescent="0.3">
      <c r="A41" s="45">
        <v>33</v>
      </c>
      <c r="B41" s="200"/>
      <c r="C41" s="191"/>
      <c r="D41" s="191"/>
      <c r="E41" s="255"/>
      <c r="F41" s="56" t="s">
        <v>245</v>
      </c>
      <c r="G41" s="55">
        <v>12000</v>
      </c>
      <c r="H41" s="89">
        <v>6545</v>
      </c>
      <c r="I41" s="58">
        <f t="shared" si="4"/>
        <v>0.45458333333333334</v>
      </c>
      <c r="J41" s="76">
        <f t="shared" si="5"/>
        <v>5455</v>
      </c>
      <c r="K41" s="64" t="s">
        <v>521</v>
      </c>
      <c r="L41" s="58"/>
      <c r="M41" s="63"/>
      <c r="N41" s="63"/>
      <c r="O41" s="58" t="s">
        <v>589</v>
      </c>
      <c r="P41" s="56" t="s">
        <v>245</v>
      </c>
      <c r="Q41" s="54">
        <v>12000</v>
      </c>
      <c r="R41" s="89">
        <v>6545</v>
      </c>
      <c r="S41" s="58">
        <f t="shared" si="6"/>
        <v>0.45458333333333334</v>
      </c>
      <c r="T41" s="77">
        <f t="shared" si="7"/>
        <v>5455</v>
      </c>
      <c r="U41" s="64" t="s">
        <v>521</v>
      </c>
      <c r="V41" s="58"/>
      <c r="W41" s="63"/>
      <c r="X41" s="58">
        <v>12000</v>
      </c>
    </row>
    <row r="42" spans="1:24" ht="22.5" customHeight="1" x14ac:dyDescent="0.3">
      <c r="A42" s="122">
        <v>34</v>
      </c>
      <c r="B42" s="198" t="s">
        <v>505</v>
      </c>
      <c r="C42" s="190" t="s">
        <v>511</v>
      </c>
      <c r="D42" s="190" t="s">
        <v>500</v>
      </c>
      <c r="E42" s="195"/>
      <c r="F42" s="123" t="s">
        <v>243</v>
      </c>
      <c r="G42" s="55">
        <v>43000</v>
      </c>
      <c r="H42" s="89">
        <v>32000</v>
      </c>
      <c r="I42" s="58">
        <f t="shared" si="4"/>
        <v>0.2558139534883721</v>
      </c>
      <c r="J42" s="77">
        <f t="shared" si="5"/>
        <v>11000</v>
      </c>
      <c r="K42" s="64"/>
      <c r="L42" s="58"/>
      <c r="M42" s="63"/>
      <c r="N42" s="63"/>
      <c r="O42" s="58" t="s">
        <v>590</v>
      </c>
      <c r="P42" s="56" t="s">
        <v>245</v>
      </c>
      <c r="Q42" s="55">
        <v>12000</v>
      </c>
      <c r="R42" s="89">
        <v>6545</v>
      </c>
      <c r="S42" s="58">
        <f t="shared" si="6"/>
        <v>0.45458333333333334</v>
      </c>
      <c r="T42" s="76">
        <f t="shared" si="7"/>
        <v>5455</v>
      </c>
      <c r="U42" s="64" t="s">
        <v>521</v>
      </c>
      <c r="V42" s="58"/>
      <c r="W42" s="63"/>
      <c r="X42" s="58">
        <v>12000</v>
      </c>
    </row>
    <row r="43" spans="1:24" ht="22.5" customHeight="1" x14ac:dyDescent="0.3">
      <c r="A43" s="122">
        <v>35</v>
      </c>
      <c r="B43" s="199"/>
      <c r="C43" s="206"/>
      <c r="D43" s="206"/>
      <c r="E43" s="196"/>
      <c r="F43" s="36" t="s">
        <v>38</v>
      </c>
      <c r="G43" s="55">
        <v>24000</v>
      </c>
      <c r="H43" s="89">
        <v>16000</v>
      </c>
      <c r="I43" s="58">
        <f t="shared" si="4"/>
        <v>0.33333333333333337</v>
      </c>
      <c r="J43" s="77">
        <f t="shared" si="5"/>
        <v>8000</v>
      </c>
      <c r="K43" s="64"/>
      <c r="L43" s="58"/>
      <c r="M43" s="63"/>
      <c r="N43" s="63"/>
      <c r="O43" s="58" t="s">
        <v>591</v>
      </c>
      <c r="P43" s="56" t="s">
        <v>245</v>
      </c>
      <c r="Q43" s="55">
        <v>12000</v>
      </c>
      <c r="R43" s="89">
        <v>6545</v>
      </c>
      <c r="S43" s="58">
        <f>1-R43/Q43</f>
        <v>0.45458333333333334</v>
      </c>
      <c r="T43" s="76">
        <f>Q43-R43</f>
        <v>5455</v>
      </c>
      <c r="U43" s="64" t="s">
        <v>521</v>
      </c>
      <c r="V43" s="58"/>
      <c r="W43" s="63"/>
      <c r="X43" s="63"/>
    </row>
    <row r="44" spans="1:24" ht="22.5" customHeight="1" x14ac:dyDescent="0.3">
      <c r="A44" s="122"/>
      <c r="B44" s="199"/>
      <c r="C44" s="206"/>
      <c r="D44" s="206"/>
      <c r="E44" s="196"/>
      <c r="F44" s="36" t="s">
        <v>586</v>
      </c>
      <c r="G44" s="55">
        <v>16000</v>
      </c>
      <c r="H44" s="89">
        <v>9600</v>
      </c>
      <c r="I44" s="58">
        <f t="shared" si="4"/>
        <v>0.4</v>
      </c>
      <c r="J44" s="77">
        <f t="shared" si="5"/>
        <v>6400</v>
      </c>
      <c r="K44" s="64"/>
      <c r="L44" s="58"/>
      <c r="M44" s="63"/>
      <c r="N44" s="63"/>
    </row>
    <row r="45" spans="1:24" ht="22.5" customHeight="1" x14ac:dyDescent="0.3">
      <c r="A45" s="122">
        <v>36</v>
      </c>
      <c r="B45" s="200"/>
      <c r="C45" s="191"/>
      <c r="D45" s="191"/>
      <c r="E45" s="197"/>
      <c r="F45" s="36" t="s">
        <v>245</v>
      </c>
      <c r="G45" s="55"/>
      <c r="H45" s="89">
        <v>3200</v>
      </c>
      <c r="I45" s="58" t="e">
        <f t="shared" si="4"/>
        <v>#DIV/0!</v>
      </c>
      <c r="J45" s="77">
        <f t="shared" si="5"/>
        <v>-3200</v>
      </c>
      <c r="K45" s="64"/>
      <c r="L45" s="58"/>
      <c r="M45" s="63"/>
      <c r="N45" s="63"/>
    </row>
    <row r="46" spans="1:24" ht="22.5" customHeight="1" x14ac:dyDescent="0.3">
      <c r="A46" s="122">
        <v>37</v>
      </c>
      <c r="B46" s="52" t="s">
        <v>311</v>
      </c>
      <c r="C46" s="51" t="s">
        <v>513</v>
      </c>
      <c r="D46" s="51" t="s">
        <v>500</v>
      </c>
      <c r="E46" s="60"/>
      <c r="F46" s="36" t="s">
        <v>585</v>
      </c>
      <c r="G46" s="258" t="s">
        <v>557</v>
      </c>
      <c r="H46" s="89"/>
      <c r="I46" s="58" t="e">
        <f>1-H46/#REF!</f>
        <v>#REF!</v>
      </c>
      <c r="J46" s="79" t="e">
        <f>#REF!-H46</f>
        <v>#REF!</v>
      </c>
      <c r="K46" s="58"/>
      <c r="L46" s="58"/>
      <c r="M46" s="63"/>
      <c r="N46" s="58"/>
    </row>
    <row r="47" spans="1:24" ht="22.5" customHeight="1" x14ac:dyDescent="0.3">
      <c r="A47" s="122">
        <v>38</v>
      </c>
      <c r="B47" s="52" t="s">
        <v>311</v>
      </c>
      <c r="C47" s="57" t="s">
        <v>525</v>
      </c>
      <c r="D47" s="51" t="s">
        <v>500</v>
      </c>
      <c r="E47" s="60"/>
      <c r="F47" s="36" t="s">
        <v>585</v>
      </c>
      <c r="G47" s="259"/>
      <c r="H47" s="89"/>
      <c r="I47" s="58" t="e">
        <f>1-H47/G46</f>
        <v>#VALUE!</v>
      </c>
      <c r="J47" s="79" t="e">
        <f>G46-H47</f>
        <v>#VALUE!</v>
      </c>
      <c r="K47" s="58"/>
      <c r="L47" s="78"/>
      <c r="M47" s="63"/>
      <c r="N47" s="58"/>
    </row>
    <row r="48" spans="1:24" ht="22.5" customHeight="1" x14ac:dyDescent="0.3">
      <c r="A48" s="122">
        <v>39</v>
      </c>
      <c r="B48" s="52" t="s">
        <v>311</v>
      </c>
      <c r="C48" s="51" t="s">
        <v>512</v>
      </c>
      <c r="D48" s="51" t="s">
        <v>500</v>
      </c>
      <c r="E48" s="60"/>
      <c r="F48" s="36" t="s">
        <v>585</v>
      </c>
      <c r="G48" s="259"/>
      <c r="H48" s="89"/>
      <c r="I48" s="58" t="e">
        <f t="shared" si="0"/>
        <v>#DIV/0!</v>
      </c>
      <c r="J48" s="79">
        <f t="shared" si="1"/>
        <v>0</v>
      </c>
      <c r="K48" s="58"/>
      <c r="L48" s="58"/>
      <c r="M48" s="63"/>
      <c r="N48" s="58"/>
    </row>
    <row r="49" spans="1:14" ht="22.5" customHeight="1" x14ac:dyDescent="0.3">
      <c r="A49" s="122">
        <v>40</v>
      </c>
      <c r="B49" s="52" t="s">
        <v>311</v>
      </c>
      <c r="C49" s="51" t="s">
        <v>514</v>
      </c>
      <c r="D49" s="51" t="s">
        <v>500</v>
      </c>
      <c r="E49" s="61" t="s">
        <v>530</v>
      </c>
      <c r="F49" s="36" t="s">
        <v>585</v>
      </c>
      <c r="G49" s="259"/>
      <c r="H49" s="89"/>
      <c r="I49" s="58" t="e">
        <f t="shared" si="0"/>
        <v>#DIV/0!</v>
      </c>
      <c r="J49" s="79">
        <f t="shared" si="1"/>
        <v>0</v>
      </c>
      <c r="K49" s="58"/>
      <c r="L49" s="58"/>
      <c r="M49" s="63"/>
      <c r="N49" s="58"/>
    </row>
    <row r="50" spans="1:14" ht="22.5" customHeight="1" x14ac:dyDescent="0.3">
      <c r="A50" s="122">
        <v>41</v>
      </c>
      <c r="B50" s="52" t="s">
        <v>311</v>
      </c>
      <c r="C50" s="51" t="s">
        <v>174</v>
      </c>
      <c r="D50" s="51" t="s">
        <v>500</v>
      </c>
      <c r="E50" s="61"/>
      <c r="F50" s="36" t="s">
        <v>585</v>
      </c>
      <c r="G50" s="259"/>
      <c r="H50" s="89"/>
      <c r="I50" s="58" t="e">
        <f t="shared" si="0"/>
        <v>#DIV/0!</v>
      </c>
      <c r="J50" s="79">
        <f t="shared" si="1"/>
        <v>0</v>
      </c>
      <c r="K50" s="58"/>
      <c r="L50" s="58"/>
      <c r="M50" s="63"/>
      <c r="N50" s="58"/>
    </row>
    <row r="51" spans="1:14" ht="22.5" customHeight="1" x14ac:dyDescent="0.3">
      <c r="A51" s="122">
        <v>42</v>
      </c>
      <c r="B51" s="52" t="s">
        <v>311</v>
      </c>
      <c r="C51" s="51" t="s">
        <v>175</v>
      </c>
      <c r="D51" s="51" t="s">
        <v>500</v>
      </c>
      <c r="E51" s="61" t="s">
        <v>531</v>
      </c>
      <c r="F51" s="36" t="s">
        <v>585</v>
      </c>
      <c r="G51" s="259"/>
      <c r="H51" s="89"/>
      <c r="I51" s="58" t="e">
        <f t="shared" si="0"/>
        <v>#DIV/0!</v>
      </c>
      <c r="J51" s="79">
        <f t="shared" si="1"/>
        <v>0</v>
      </c>
      <c r="K51" s="58"/>
      <c r="L51" s="58"/>
      <c r="M51" s="63"/>
      <c r="N51" s="58"/>
    </row>
    <row r="52" spans="1:14" ht="22.5" customHeight="1" x14ac:dyDescent="0.3">
      <c r="A52" s="122">
        <v>43</v>
      </c>
      <c r="B52" s="52" t="s">
        <v>311</v>
      </c>
      <c r="C52" s="51" t="s">
        <v>515</v>
      </c>
      <c r="D52" s="51" t="s">
        <v>500</v>
      </c>
      <c r="E52" s="61" t="s">
        <v>532</v>
      </c>
      <c r="F52" s="36" t="s">
        <v>585</v>
      </c>
      <c r="G52" s="259"/>
      <c r="H52" s="89"/>
      <c r="I52" s="58" t="e">
        <f t="shared" si="0"/>
        <v>#DIV/0!</v>
      </c>
      <c r="J52" s="79">
        <f t="shared" si="1"/>
        <v>0</v>
      </c>
      <c r="K52" s="58"/>
      <c r="L52" s="58"/>
      <c r="M52" s="63"/>
      <c r="N52" s="58"/>
    </row>
    <row r="53" spans="1:14" ht="22.5" customHeight="1" x14ac:dyDescent="0.3">
      <c r="A53" s="122">
        <v>44</v>
      </c>
      <c r="B53" s="52" t="s">
        <v>311</v>
      </c>
      <c r="C53" s="51" t="s">
        <v>516</v>
      </c>
      <c r="D53" s="51" t="s">
        <v>500</v>
      </c>
      <c r="E53" s="61"/>
      <c r="F53" s="36" t="s">
        <v>585</v>
      </c>
      <c r="G53" s="260"/>
      <c r="H53" s="89"/>
      <c r="I53" s="58" t="e">
        <f t="shared" si="0"/>
        <v>#DIV/0!</v>
      </c>
      <c r="J53" s="79">
        <f t="shared" si="1"/>
        <v>0</v>
      </c>
      <c r="K53" s="58"/>
      <c r="L53" s="58"/>
      <c r="M53" s="58" t="s">
        <v>526</v>
      </c>
      <c r="N53" s="58"/>
    </row>
    <row r="54" spans="1:14" ht="22.5" customHeight="1" x14ac:dyDescent="0.3">
      <c r="A54" s="122">
        <v>45</v>
      </c>
      <c r="B54" s="207" t="s">
        <v>550</v>
      </c>
      <c r="C54" s="190" t="s">
        <v>168</v>
      </c>
      <c r="D54" s="204" t="s">
        <v>503</v>
      </c>
      <c r="E54" s="234"/>
      <c r="F54" s="36" t="s">
        <v>243</v>
      </c>
      <c r="G54" s="54">
        <v>29000</v>
      </c>
      <c r="H54" s="89">
        <v>22000</v>
      </c>
      <c r="I54" s="58">
        <f t="shared" si="0"/>
        <v>0.24137931034482762</v>
      </c>
      <c r="J54" s="80">
        <f t="shared" si="1"/>
        <v>7000</v>
      </c>
      <c r="K54" s="58"/>
      <c r="L54" s="58"/>
      <c r="M54" s="63" t="s">
        <v>527</v>
      </c>
      <c r="N54" s="58">
        <v>25000</v>
      </c>
    </row>
    <row r="55" spans="1:14" ht="22.5" customHeight="1" x14ac:dyDescent="0.3">
      <c r="A55" s="122">
        <v>46</v>
      </c>
      <c r="B55" s="208"/>
      <c r="C55" s="191"/>
      <c r="D55" s="205"/>
      <c r="E55" s="235"/>
      <c r="F55" s="36" t="s">
        <v>38</v>
      </c>
      <c r="G55" s="55">
        <v>20000</v>
      </c>
      <c r="H55" s="89">
        <v>15000</v>
      </c>
      <c r="I55" s="58">
        <f t="shared" si="0"/>
        <v>0.25</v>
      </c>
      <c r="J55" s="80">
        <f t="shared" si="1"/>
        <v>5000</v>
      </c>
      <c r="K55" s="58"/>
      <c r="L55" s="58" t="s">
        <v>518</v>
      </c>
      <c r="M55" s="63" t="s">
        <v>527</v>
      </c>
      <c r="N55" s="58">
        <v>26000</v>
      </c>
    </row>
    <row r="56" spans="1:14" ht="22.5" customHeight="1" x14ac:dyDescent="0.3">
      <c r="A56" s="122">
        <v>47</v>
      </c>
      <c r="B56" s="207" t="s">
        <v>550</v>
      </c>
      <c r="C56" s="190" t="s">
        <v>169</v>
      </c>
      <c r="D56" s="204" t="s">
        <v>503</v>
      </c>
      <c r="E56" s="234"/>
      <c r="F56" s="36" t="s">
        <v>243</v>
      </c>
      <c r="G56" s="54">
        <v>26000</v>
      </c>
      <c r="H56" s="89"/>
      <c r="I56" s="58">
        <f t="shared" si="0"/>
        <v>1</v>
      </c>
      <c r="J56" s="75">
        <f t="shared" si="1"/>
        <v>26000</v>
      </c>
      <c r="K56" s="58"/>
      <c r="L56" s="58" t="s">
        <v>518</v>
      </c>
      <c r="M56" s="63"/>
      <c r="N56" s="58"/>
    </row>
    <row r="57" spans="1:14" ht="22.5" customHeight="1" x14ac:dyDescent="0.3">
      <c r="A57" s="122">
        <v>48</v>
      </c>
      <c r="B57" s="208"/>
      <c r="C57" s="191"/>
      <c r="D57" s="205"/>
      <c r="E57" s="235"/>
      <c r="F57" s="36" t="s">
        <v>38</v>
      </c>
      <c r="G57" s="55">
        <v>18000</v>
      </c>
      <c r="H57" s="89"/>
      <c r="I57" s="58">
        <f t="shared" si="0"/>
        <v>1</v>
      </c>
      <c r="J57" s="75">
        <f t="shared" si="1"/>
        <v>18000</v>
      </c>
      <c r="K57" s="58"/>
      <c r="L57" s="58" t="s">
        <v>518</v>
      </c>
      <c r="M57" s="63"/>
      <c r="N57" s="58"/>
    </row>
    <row r="58" spans="1:14" ht="22.5" customHeight="1" x14ac:dyDescent="0.3">
      <c r="A58" s="122">
        <v>49</v>
      </c>
      <c r="B58" s="207" t="s">
        <v>550</v>
      </c>
      <c r="C58" s="190" t="s">
        <v>172</v>
      </c>
      <c r="D58" s="204" t="s">
        <v>503</v>
      </c>
      <c r="E58" s="234"/>
      <c r="F58" s="36" t="s">
        <v>243</v>
      </c>
      <c r="G58" s="54">
        <v>24000</v>
      </c>
      <c r="H58" s="89"/>
      <c r="I58" s="58">
        <f t="shared" si="0"/>
        <v>1</v>
      </c>
      <c r="J58" s="80">
        <f t="shared" si="1"/>
        <v>24000</v>
      </c>
      <c r="K58" s="58"/>
      <c r="L58" s="58"/>
      <c r="M58" s="63"/>
      <c r="N58" s="58"/>
    </row>
    <row r="59" spans="1:14" ht="22.5" customHeight="1" x14ac:dyDescent="0.3">
      <c r="A59" s="122">
        <v>50</v>
      </c>
      <c r="B59" s="208"/>
      <c r="C59" s="191"/>
      <c r="D59" s="205"/>
      <c r="E59" s="235"/>
      <c r="F59" s="36" t="s">
        <v>38</v>
      </c>
      <c r="G59" s="55">
        <v>16000</v>
      </c>
      <c r="H59" s="89"/>
      <c r="I59" s="58">
        <f t="shared" si="0"/>
        <v>1</v>
      </c>
      <c r="J59" s="80">
        <f t="shared" si="1"/>
        <v>16000</v>
      </c>
      <c r="K59" s="58"/>
      <c r="L59" s="58"/>
      <c r="M59" s="63"/>
      <c r="N59" s="58"/>
    </row>
    <row r="60" spans="1:14" ht="22.5" customHeight="1" x14ac:dyDescent="0.3">
      <c r="A60" s="122">
        <v>51</v>
      </c>
      <c r="B60" s="207" t="s">
        <v>550</v>
      </c>
      <c r="C60" s="190" t="s">
        <v>171</v>
      </c>
      <c r="D60" s="204" t="s">
        <v>503</v>
      </c>
      <c r="E60" s="234"/>
      <c r="F60" s="36" t="s">
        <v>243</v>
      </c>
      <c r="G60" s="54">
        <v>25000</v>
      </c>
      <c r="H60" s="89">
        <v>16000</v>
      </c>
      <c r="I60" s="58">
        <f t="shared" si="0"/>
        <v>0.36</v>
      </c>
      <c r="J60" s="75">
        <f t="shared" si="1"/>
        <v>9000</v>
      </c>
      <c r="K60" s="58"/>
      <c r="L60" s="58"/>
      <c r="M60" s="63"/>
      <c r="N60" s="58"/>
    </row>
    <row r="61" spans="1:14" ht="22.5" customHeight="1" x14ac:dyDescent="0.3">
      <c r="A61" s="122">
        <v>52</v>
      </c>
      <c r="B61" s="208"/>
      <c r="C61" s="191"/>
      <c r="D61" s="205"/>
      <c r="E61" s="235"/>
      <c r="F61" s="36" t="s">
        <v>38</v>
      </c>
      <c r="G61" s="55">
        <v>17000</v>
      </c>
      <c r="H61" s="89"/>
      <c r="I61" s="58">
        <f t="shared" si="0"/>
        <v>1</v>
      </c>
      <c r="J61" s="75">
        <f t="shared" si="1"/>
        <v>17000</v>
      </c>
      <c r="K61" s="58"/>
      <c r="L61" s="58"/>
      <c r="M61" s="63"/>
      <c r="N61" s="58"/>
    </row>
    <row r="62" spans="1:14" ht="22.5" customHeight="1" x14ac:dyDescent="0.3">
      <c r="A62" s="122">
        <v>53</v>
      </c>
      <c r="B62" s="227" t="s">
        <v>548</v>
      </c>
      <c r="C62" s="190" t="s">
        <v>168</v>
      </c>
      <c r="D62" s="229" t="s">
        <v>502</v>
      </c>
      <c r="E62" s="234"/>
      <c r="F62" s="36" t="s">
        <v>243</v>
      </c>
      <c r="G62" s="54">
        <v>10000</v>
      </c>
      <c r="H62" s="89">
        <v>8000</v>
      </c>
      <c r="I62" s="58">
        <f t="shared" si="0"/>
        <v>0.19999999999999996</v>
      </c>
      <c r="J62" s="81">
        <f t="shared" si="1"/>
        <v>2000</v>
      </c>
      <c r="K62" s="58"/>
      <c r="L62" s="58" t="s">
        <v>523</v>
      </c>
      <c r="M62" s="63"/>
      <c r="N62" s="58"/>
    </row>
    <row r="63" spans="1:14" ht="22.5" customHeight="1" x14ac:dyDescent="0.3">
      <c r="A63" s="122">
        <v>54</v>
      </c>
      <c r="B63" s="228"/>
      <c r="C63" s="191"/>
      <c r="D63" s="230"/>
      <c r="E63" s="235"/>
      <c r="F63" s="36" t="s">
        <v>38</v>
      </c>
      <c r="G63" s="55"/>
      <c r="H63" s="89"/>
      <c r="I63" s="58" t="e">
        <f t="shared" si="0"/>
        <v>#DIV/0!</v>
      </c>
      <c r="J63" s="81">
        <f t="shared" si="1"/>
        <v>0</v>
      </c>
      <c r="K63" s="58"/>
      <c r="L63" s="58"/>
      <c r="M63" s="63"/>
      <c r="N63" s="58"/>
    </row>
  </sheetData>
  <mergeCells count="76">
    <mergeCell ref="G46:G53"/>
    <mergeCell ref="B19:B22"/>
    <mergeCell ref="C19:C22"/>
    <mergeCell ref="D19:D22"/>
    <mergeCell ref="E19:E22"/>
    <mergeCell ref="B32:B34"/>
    <mergeCell ref="C32:C34"/>
    <mergeCell ref="D32:D34"/>
    <mergeCell ref="E32:E34"/>
    <mergeCell ref="B35:B37"/>
    <mergeCell ref="C35:C37"/>
    <mergeCell ref="D35:D37"/>
    <mergeCell ref="E35:E37"/>
    <mergeCell ref="B23:B24"/>
    <mergeCell ref="B25:B28"/>
    <mergeCell ref="B29:B31"/>
    <mergeCell ref="O5:R5"/>
    <mergeCell ref="C11:C13"/>
    <mergeCell ref="D11:D13"/>
    <mergeCell ref="E11:E13"/>
    <mergeCell ref="O30:R30"/>
    <mergeCell ref="C23:C24"/>
    <mergeCell ref="D23:D24"/>
    <mergeCell ref="E23:E24"/>
    <mergeCell ref="C25:C28"/>
    <mergeCell ref="D25:D28"/>
    <mergeCell ref="E25:E28"/>
    <mergeCell ref="C29:C31"/>
    <mergeCell ref="D29:D31"/>
    <mergeCell ref="E29:E31"/>
    <mergeCell ref="A5:D5"/>
    <mergeCell ref="E5:G5"/>
    <mergeCell ref="O31:R31"/>
    <mergeCell ref="B62:B63"/>
    <mergeCell ref="C62:C63"/>
    <mergeCell ref="D62:D63"/>
    <mergeCell ref="E62:E63"/>
    <mergeCell ref="B60:B61"/>
    <mergeCell ref="C60:C61"/>
    <mergeCell ref="D60:D61"/>
    <mergeCell ref="E60:E61"/>
    <mergeCell ref="B58:B59"/>
    <mergeCell ref="C58:C59"/>
    <mergeCell ref="D58:D59"/>
    <mergeCell ref="E58:E59"/>
    <mergeCell ref="B54:B55"/>
    <mergeCell ref="C54:C55"/>
    <mergeCell ref="D54:D55"/>
    <mergeCell ref="E54:E55"/>
    <mergeCell ref="B56:B57"/>
    <mergeCell ref="C56:C57"/>
    <mergeCell ref="D56:D57"/>
    <mergeCell ref="E56:E57"/>
    <mergeCell ref="B38:B41"/>
    <mergeCell ref="C38:C41"/>
    <mergeCell ref="D38:D41"/>
    <mergeCell ref="E38:E41"/>
    <mergeCell ref="B42:B45"/>
    <mergeCell ref="C42:C45"/>
    <mergeCell ref="D42:D45"/>
    <mergeCell ref="E42:E45"/>
    <mergeCell ref="B14:B18"/>
    <mergeCell ref="C14:C18"/>
    <mergeCell ref="D14:D18"/>
    <mergeCell ref="E14:E18"/>
    <mergeCell ref="A1:G1"/>
    <mergeCell ref="A2:D3"/>
    <mergeCell ref="E2:G2"/>
    <mergeCell ref="E3:G3"/>
    <mergeCell ref="A4:D4"/>
    <mergeCell ref="E4:G4"/>
    <mergeCell ref="B7:B10"/>
    <mergeCell ref="C7:C10"/>
    <mergeCell ref="D7:D10"/>
    <mergeCell ref="E7:E10"/>
    <mergeCell ref="B11:B12"/>
  </mergeCells>
  <phoneticPr fontId="1" type="noConversion"/>
  <printOptions horizontalCentered="1"/>
  <pageMargins left="0" right="0" top="0" bottom="0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1"/>
  <sheetViews>
    <sheetView topLeftCell="C1" zoomScale="112" zoomScaleNormal="112" workbookViewId="0">
      <selection activeCell="P8" sqref="P8:P10"/>
    </sheetView>
  </sheetViews>
  <sheetFormatPr defaultRowHeight="16.5" x14ac:dyDescent="0.3"/>
  <cols>
    <col min="1" max="1" width="4.75" style="13" customWidth="1"/>
    <col min="2" max="3" width="13.75" customWidth="1"/>
    <col min="4" max="4" width="17.5" customWidth="1"/>
    <col min="5" max="6" width="15.125" customWidth="1"/>
    <col min="7" max="9" width="12.5" customWidth="1"/>
    <col min="10" max="11" width="5" customWidth="1"/>
    <col min="12" max="13" width="6.875" customWidth="1"/>
    <col min="14" max="15" width="8.625" customWidth="1"/>
    <col min="16" max="16" width="14.125" customWidth="1"/>
    <col min="17" max="17" width="12.5" customWidth="1"/>
    <col min="18" max="18" width="11.25" customWidth="1"/>
    <col min="21" max="21" width="17.75" customWidth="1"/>
  </cols>
  <sheetData>
    <row r="1" spans="1:21" ht="37.5" customHeight="1" thickBot="1" x14ac:dyDescent="0.35">
      <c r="A1" s="209"/>
      <c r="B1" s="209"/>
      <c r="C1" s="209"/>
      <c r="D1" s="209"/>
      <c r="E1" s="209"/>
      <c r="F1" s="209"/>
    </row>
    <row r="2" spans="1:21" ht="46.5" customHeight="1" thickTop="1" x14ac:dyDescent="0.3">
      <c r="A2" s="210" t="s">
        <v>554</v>
      </c>
      <c r="B2" s="211"/>
      <c r="C2" s="211"/>
      <c r="D2" s="212"/>
      <c r="E2" s="261" t="s">
        <v>555</v>
      </c>
      <c r="F2" s="262"/>
      <c r="G2" s="262"/>
      <c r="H2" t="s">
        <v>519</v>
      </c>
    </row>
    <row r="3" spans="1:21" ht="46.5" customHeight="1" x14ac:dyDescent="0.3">
      <c r="A3" s="213"/>
      <c r="B3" s="214"/>
      <c r="C3" s="214"/>
      <c r="D3" s="215"/>
      <c r="E3" s="263" t="s">
        <v>553</v>
      </c>
      <c r="F3" s="264"/>
      <c r="G3" s="264"/>
    </row>
    <row r="4" spans="1:21" ht="46.5" customHeight="1" thickBot="1" x14ac:dyDescent="0.35">
      <c r="A4" s="216" t="s">
        <v>481</v>
      </c>
      <c r="B4" s="217"/>
      <c r="C4" s="217"/>
      <c r="D4" s="218"/>
      <c r="E4" s="265" t="s">
        <v>482</v>
      </c>
      <c r="F4" s="266"/>
      <c r="G4" s="266"/>
    </row>
    <row r="5" spans="1:21" ht="46.5" customHeight="1" thickTop="1" thickBot="1" x14ac:dyDescent="0.35">
      <c r="A5" s="189" t="s">
        <v>552</v>
      </c>
      <c r="B5" s="189"/>
      <c r="C5" s="189"/>
      <c r="D5" s="189"/>
      <c r="E5" s="267" t="s">
        <v>551</v>
      </c>
      <c r="F5" s="268"/>
      <c r="G5" s="268"/>
      <c r="P5" s="314"/>
      <c r="R5" s="269"/>
      <c r="S5" s="270"/>
      <c r="T5" s="270"/>
      <c r="U5" s="270"/>
    </row>
    <row r="6" spans="1:21" ht="22.5" customHeight="1" thickTop="1" x14ac:dyDescent="0.3">
      <c r="A6" s="35" t="s">
        <v>310</v>
      </c>
      <c r="B6" s="35" t="s">
        <v>0</v>
      </c>
      <c r="C6" s="35" t="s">
        <v>1</v>
      </c>
      <c r="D6" s="35" t="s">
        <v>499</v>
      </c>
      <c r="E6" s="35" t="s">
        <v>294</v>
      </c>
      <c r="F6" s="35" t="s">
        <v>4</v>
      </c>
      <c r="G6" s="63" t="s">
        <v>539</v>
      </c>
      <c r="H6" s="63" t="s">
        <v>534</v>
      </c>
      <c r="I6" s="63" t="s">
        <v>556</v>
      </c>
      <c r="J6" s="311" t="s">
        <v>609</v>
      </c>
      <c r="K6" s="312"/>
      <c r="L6" s="312"/>
      <c r="M6" s="312"/>
      <c r="N6" s="312"/>
      <c r="O6" s="91">
        <v>2000</v>
      </c>
      <c r="P6" s="91" t="s">
        <v>619</v>
      </c>
      <c r="Q6" s="63" t="s">
        <v>536</v>
      </c>
      <c r="R6" s="136"/>
      <c r="S6" s="137"/>
      <c r="T6" s="137"/>
      <c r="U6" s="137"/>
    </row>
    <row r="7" spans="1:21" ht="22.5" customHeight="1" x14ac:dyDescent="0.3">
      <c r="A7" s="45">
        <v>1</v>
      </c>
      <c r="B7" s="198" t="s">
        <v>505</v>
      </c>
      <c r="C7" s="201" t="s">
        <v>168</v>
      </c>
      <c r="D7" s="192" t="s">
        <v>500</v>
      </c>
      <c r="E7" s="123" t="s">
        <v>243</v>
      </c>
      <c r="F7" s="54">
        <v>41000</v>
      </c>
      <c r="G7" s="89">
        <v>29500</v>
      </c>
      <c r="H7" s="58">
        <f>1-G7/F7</f>
        <v>0.28048780487804881</v>
      </c>
      <c r="I7" s="77">
        <f>F7-G7</f>
        <v>11500</v>
      </c>
      <c r="J7" s="63" t="s">
        <v>613</v>
      </c>
      <c r="K7" s="164" t="s">
        <v>614</v>
      </c>
      <c r="L7" s="63" t="s">
        <v>615</v>
      </c>
      <c r="M7" s="63" t="s">
        <v>616</v>
      </c>
      <c r="N7" s="63" t="s">
        <v>618</v>
      </c>
      <c r="O7" s="63" t="s">
        <v>620</v>
      </c>
      <c r="P7" s="63" t="s">
        <v>617</v>
      </c>
      <c r="Q7" s="64">
        <v>46000</v>
      </c>
      <c r="R7" s="117"/>
      <c r="S7" s="115"/>
      <c r="T7" s="118"/>
      <c r="U7" s="115"/>
    </row>
    <row r="8" spans="1:21" ht="22.5" customHeight="1" x14ac:dyDescent="0.3">
      <c r="A8" s="45">
        <v>2</v>
      </c>
      <c r="B8" s="199"/>
      <c r="C8" s="202"/>
      <c r="D8" s="193"/>
      <c r="E8" s="36" t="s">
        <v>38</v>
      </c>
      <c r="F8" s="55">
        <v>23000</v>
      </c>
      <c r="G8" s="89">
        <v>14750</v>
      </c>
      <c r="H8" s="58">
        <f t="shared" ref="H8:H51" si="0">1-G8/F8</f>
        <v>0.35869565217391308</v>
      </c>
      <c r="I8" s="77">
        <f t="shared" ref="I8:I51" si="1">F8-G8</f>
        <v>8250</v>
      </c>
      <c r="J8" s="58" t="s">
        <v>610</v>
      </c>
      <c r="K8" s="63">
        <v>3</v>
      </c>
      <c r="L8" s="313">
        <v>29500</v>
      </c>
      <c r="M8" s="313">
        <f>K8*L8</f>
        <v>88500</v>
      </c>
      <c r="N8" s="89">
        <f>F7*K8</f>
        <v>123000</v>
      </c>
      <c r="O8" s="89">
        <f>O6*K8</f>
        <v>6000</v>
      </c>
      <c r="P8" s="91">
        <f>N8-M8-O8</f>
        <v>28500</v>
      </c>
      <c r="Q8" s="58">
        <v>26000</v>
      </c>
      <c r="R8" s="117"/>
      <c r="S8" s="115"/>
      <c r="T8" s="118"/>
      <c r="U8" s="115"/>
    </row>
    <row r="9" spans="1:21" ht="22.5" customHeight="1" x14ac:dyDescent="0.3">
      <c r="A9" s="45">
        <v>3</v>
      </c>
      <c r="B9" s="199"/>
      <c r="C9" s="202"/>
      <c r="D9" s="193"/>
      <c r="E9" s="36" t="s">
        <v>586</v>
      </c>
      <c r="F9" s="55">
        <v>16000</v>
      </c>
      <c r="G9" s="89">
        <v>8850</v>
      </c>
      <c r="H9" s="58">
        <f t="shared" si="0"/>
        <v>0.44687500000000002</v>
      </c>
      <c r="I9" s="77">
        <f t="shared" si="1"/>
        <v>7150</v>
      </c>
      <c r="J9" s="58" t="s">
        <v>611</v>
      </c>
      <c r="K9" s="63">
        <v>4</v>
      </c>
      <c r="L9" s="313">
        <v>14750</v>
      </c>
      <c r="M9" s="313">
        <f t="shared" ref="M9:M10" si="2">K9*L9</f>
        <v>59000</v>
      </c>
      <c r="N9" s="89">
        <f>F8*K9</f>
        <v>92000</v>
      </c>
      <c r="O9" s="89">
        <f>O6*K9</f>
        <v>8000</v>
      </c>
      <c r="P9" s="91">
        <f t="shared" ref="P9:P10" si="3">N9-M9-O9</f>
        <v>25000</v>
      </c>
      <c r="Q9" s="58"/>
      <c r="R9" s="117"/>
      <c r="S9" s="115"/>
      <c r="T9" s="118"/>
      <c r="U9" s="115"/>
    </row>
    <row r="10" spans="1:21" ht="22.5" customHeight="1" x14ac:dyDescent="0.3">
      <c r="A10" s="45">
        <v>4</v>
      </c>
      <c r="B10" s="198" t="s">
        <v>505</v>
      </c>
      <c r="C10" s="190" t="s">
        <v>169</v>
      </c>
      <c r="D10" s="190" t="s">
        <v>500</v>
      </c>
      <c r="E10" s="123" t="s">
        <v>243</v>
      </c>
      <c r="F10" s="54">
        <v>36000</v>
      </c>
      <c r="G10" s="89">
        <v>25000</v>
      </c>
      <c r="H10" s="58">
        <f t="shared" si="0"/>
        <v>0.30555555555555558</v>
      </c>
      <c r="I10" s="76">
        <f t="shared" si="1"/>
        <v>11000</v>
      </c>
      <c r="J10" s="58" t="s">
        <v>612</v>
      </c>
      <c r="K10" s="63">
        <v>5</v>
      </c>
      <c r="L10" s="313">
        <v>8850</v>
      </c>
      <c r="M10" s="313">
        <f t="shared" si="2"/>
        <v>44250</v>
      </c>
      <c r="N10" s="89">
        <f>F9*5</f>
        <v>80000</v>
      </c>
      <c r="O10" s="89">
        <f>O6*K10</f>
        <v>10000</v>
      </c>
      <c r="P10" s="91">
        <f t="shared" si="3"/>
        <v>25750</v>
      </c>
      <c r="Q10" s="64">
        <v>38000</v>
      </c>
      <c r="R10" s="117"/>
      <c r="S10" s="115"/>
      <c r="T10" s="118"/>
      <c r="U10" s="115"/>
    </row>
    <row r="11" spans="1:21" ht="22.5" customHeight="1" x14ac:dyDescent="0.3">
      <c r="A11" s="45">
        <v>5</v>
      </c>
      <c r="B11" s="200"/>
      <c r="C11" s="206"/>
      <c r="D11" s="206"/>
      <c r="E11" s="36" t="s">
        <v>38</v>
      </c>
      <c r="F11" s="55">
        <v>20000</v>
      </c>
      <c r="G11" s="89">
        <v>12500</v>
      </c>
      <c r="H11" s="58">
        <f t="shared" si="0"/>
        <v>0.375</v>
      </c>
      <c r="I11" s="76">
        <f t="shared" si="1"/>
        <v>7500</v>
      </c>
      <c r="J11" s="58"/>
      <c r="K11" s="58"/>
      <c r="L11" s="58"/>
      <c r="M11" s="58"/>
      <c r="N11" s="58"/>
      <c r="O11" s="58"/>
      <c r="P11" s="63"/>
      <c r="Q11" s="58">
        <v>22000</v>
      </c>
      <c r="R11" s="117"/>
      <c r="S11" s="115"/>
      <c r="T11" s="118"/>
      <c r="U11" s="115"/>
    </row>
    <row r="12" spans="1:21" ht="22.5" customHeight="1" x14ac:dyDescent="0.3">
      <c r="A12" s="45">
        <v>6</v>
      </c>
      <c r="B12" s="83"/>
      <c r="C12" s="191"/>
      <c r="D12" s="191"/>
      <c r="E12" s="36" t="s">
        <v>586</v>
      </c>
      <c r="F12" s="55">
        <v>14000</v>
      </c>
      <c r="G12" s="89">
        <v>7500</v>
      </c>
      <c r="H12" s="58">
        <f t="shared" si="0"/>
        <v>0.4642857142857143</v>
      </c>
      <c r="I12" s="76">
        <f t="shared" si="1"/>
        <v>6500</v>
      </c>
      <c r="J12" s="58"/>
      <c r="K12" s="58"/>
      <c r="L12" s="58"/>
      <c r="M12" s="58"/>
      <c r="N12" s="58"/>
      <c r="O12" s="58"/>
      <c r="P12" s="63"/>
      <c r="Q12" s="58"/>
      <c r="R12" s="117"/>
      <c r="S12" s="115"/>
      <c r="T12" s="118"/>
      <c r="U12" s="115"/>
    </row>
    <row r="13" spans="1:21" ht="22.5" customHeight="1" x14ac:dyDescent="0.3">
      <c r="A13" s="45">
        <v>7</v>
      </c>
      <c r="B13" s="198" t="s">
        <v>505</v>
      </c>
      <c r="C13" s="190" t="s">
        <v>248</v>
      </c>
      <c r="D13" s="190" t="s">
        <v>500</v>
      </c>
      <c r="E13" s="123" t="s">
        <v>243</v>
      </c>
      <c r="F13" s="54">
        <v>38000</v>
      </c>
      <c r="G13" s="89">
        <v>27000</v>
      </c>
      <c r="H13" s="58">
        <f t="shared" si="0"/>
        <v>0.28947368421052633</v>
      </c>
      <c r="I13" s="77">
        <f t="shared" si="1"/>
        <v>11000</v>
      </c>
      <c r="J13" s="58"/>
      <c r="K13" s="58"/>
      <c r="L13" s="58"/>
      <c r="M13" s="58"/>
      <c r="N13" s="58"/>
      <c r="O13" s="58"/>
      <c r="P13" s="63"/>
      <c r="Q13" s="64">
        <v>45000</v>
      </c>
      <c r="R13" s="117"/>
      <c r="S13" s="115"/>
      <c r="T13" s="118"/>
      <c r="U13" s="115"/>
    </row>
    <row r="14" spans="1:21" ht="22.5" customHeight="1" x14ac:dyDescent="0.3">
      <c r="A14" s="45">
        <v>8</v>
      </c>
      <c r="B14" s="199"/>
      <c r="C14" s="206"/>
      <c r="D14" s="206"/>
      <c r="E14" s="36" t="s">
        <v>38</v>
      </c>
      <c r="F14" s="55">
        <v>22000</v>
      </c>
      <c r="G14" s="89">
        <v>13500</v>
      </c>
      <c r="H14" s="58">
        <f t="shared" si="0"/>
        <v>0.38636363636363635</v>
      </c>
      <c r="I14" s="77">
        <f t="shared" si="1"/>
        <v>8500</v>
      </c>
      <c r="J14" s="58"/>
      <c r="K14" s="58"/>
      <c r="L14" s="58"/>
      <c r="M14" s="58"/>
      <c r="N14" s="58"/>
      <c r="O14" s="58"/>
      <c r="P14" s="63"/>
      <c r="Q14" s="58">
        <v>25500</v>
      </c>
      <c r="R14" s="117"/>
      <c r="S14" s="115"/>
      <c r="T14" s="118"/>
      <c r="U14" s="115"/>
    </row>
    <row r="15" spans="1:21" ht="22.5" customHeight="1" x14ac:dyDescent="0.3">
      <c r="A15" s="45">
        <v>9</v>
      </c>
      <c r="B15" s="199"/>
      <c r="C15" s="206"/>
      <c r="D15" s="206"/>
      <c r="E15" s="56" t="s">
        <v>586</v>
      </c>
      <c r="F15" s="55">
        <v>15000</v>
      </c>
      <c r="G15" s="89">
        <v>8100</v>
      </c>
      <c r="H15" s="58">
        <f t="shared" si="0"/>
        <v>0.45999999999999996</v>
      </c>
      <c r="I15" s="77">
        <f t="shared" si="1"/>
        <v>6900</v>
      </c>
      <c r="J15" s="58"/>
      <c r="K15" s="58"/>
      <c r="L15" s="58"/>
      <c r="M15" s="58"/>
      <c r="N15" s="58"/>
      <c r="O15" s="58"/>
      <c r="P15" s="63"/>
      <c r="Q15" s="58"/>
      <c r="R15" s="114"/>
      <c r="S15" s="115"/>
      <c r="T15" s="116"/>
      <c r="U15" s="115"/>
    </row>
    <row r="16" spans="1:21" ht="22.5" customHeight="1" x14ac:dyDescent="0.3">
      <c r="A16" s="45">
        <v>10</v>
      </c>
      <c r="B16" s="198" t="s">
        <v>505</v>
      </c>
      <c r="C16" s="190" t="s">
        <v>504</v>
      </c>
      <c r="D16" s="190" t="s">
        <v>500</v>
      </c>
      <c r="E16" s="123" t="s">
        <v>243</v>
      </c>
      <c r="F16" s="54">
        <v>43000</v>
      </c>
      <c r="G16" s="89">
        <v>29000</v>
      </c>
      <c r="H16" s="58">
        <f t="shared" si="0"/>
        <v>0.32558139534883723</v>
      </c>
      <c r="I16" s="77">
        <f t="shared" si="1"/>
        <v>14000</v>
      </c>
      <c r="J16" s="58"/>
      <c r="K16" s="58"/>
      <c r="L16" s="58"/>
      <c r="M16" s="58"/>
      <c r="N16" s="58"/>
      <c r="O16" s="58"/>
      <c r="P16" s="63"/>
      <c r="Q16" s="64">
        <v>38000</v>
      </c>
      <c r="R16" s="117"/>
      <c r="S16" s="115"/>
      <c r="T16" s="118"/>
      <c r="U16" s="115"/>
    </row>
    <row r="17" spans="1:21" ht="22.5" customHeight="1" x14ac:dyDescent="0.3">
      <c r="A17" s="45">
        <v>11</v>
      </c>
      <c r="B17" s="199"/>
      <c r="C17" s="206"/>
      <c r="D17" s="206"/>
      <c r="E17" s="36" t="s">
        <v>38</v>
      </c>
      <c r="F17" s="54">
        <v>25000</v>
      </c>
      <c r="G17" s="89">
        <v>14500</v>
      </c>
      <c r="H17" s="58">
        <f t="shared" si="0"/>
        <v>0.42000000000000004</v>
      </c>
      <c r="I17" s="77">
        <f t="shared" si="1"/>
        <v>10500</v>
      </c>
      <c r="J17" s="58"/>
      <c r="K17" s="58"/>
      <c r="L17" s="58"/>
      <c r="M17" s="58"/>
      <c r="N17" s="58"/>
      <c r="O17" s="58"/>
      <c r="P17" s="63"/>
      <c r="Q17" s="63" t="s">
        <v>518</v>
      </c>
      <c r="R17" s="117"/>
      <c r="S17" s="115"/>
      <c r="T17" s="118"/>
      <c r="U17" s="115"/>
    </row>
    <row r="18" spans="1:21" ht="22.5" customHeight="1" x14ac:dyDescent="0.3">
      <c r="A18" s="45">
        <v>12</v>
      </c>
      <c r="B18" s="199"/>
      <c r="C18" s="206"/>
      <c r="D18" s="206"/>
      <c r="E18" s="36" t="s">
        <v>586</v>
      </c>
      <c r="F18" s="54">
        <v>17000</v>
      </c>
      <c r="G18" s="89">
        <v>8700</v>
      </c>
      <c r="H18" s="58">
        <f t="shared" si="0"/>
        <v>0.4882352941176471</v>
      </c>
      <c r="I18" s="77">
        <f t="shared" si="1"/>
        <v>8300</v>
      </c>
      <c r="J18" s="58"/>
      <c r="K18" s="58"/>
      <c r="L18" s="58"/>
      <c r="M18" s="58"/>
      <c r="N18" s="58"/>
      <c r="O18" s="58"/>
      <c r="P18" s="63"/>
      <c r="Q18" s="63"/>
      <c r="R18" s="117"/>
      <c r="S18" s="115"/>
      <c r="T18" s="118"/>
      <c r="U18" s="115"/>
    </row>
    <row r="19" spans="1:21" ht="22.5" customHeight="1" x14ac:dyDescent="0.3">
      <c r="A19" s="45">
        <v>13</v>
      </c>
      <c r="B19" s="198" t="s">
        <v>505</v>
      </c>
      <c r="C19" s="190" t="s">
        <v>510</v>
      </c>
      <c r="D19" s="190" t="s">
        <v>500</v>
      </c>
      <c r="E19" s="123" t="s">
        <v>243</v>
      </c>
      <c r="F19" s="55">
        <v>28000</v>
      </c>
      <c r="G19" s="89">
        <v>18000</v>
      </c>
      <c r="H19" s="58">
        <f>1-G19/F19</f>
        <v>0.3571428571428571</v>
      </c>
      <c r="I19" s="77">
        <f>F19-G19</f>
        <v>10000</v>
      </c>
      <c r="J19" s="58"/>
      <c r="K19" s="58"/>
      <c r="L19" s="58"/>
      <c r="M19" s="58"/>
      <c r="N19" s="58"/>
      <c r="O19" s="58"/>
      <c r="P19" s="63"/>
      <c r="Q19" s="64">
        <v>36000</v>
      </c>
      <c r="R19" s="117"/>
      <c r="S19" s="115"/>
      <c r="T19" s="118"/>
      <c r="U19" s="115"/>
    </row>
    <row r="20" spans="1:21" ht="22.5" customHeight="1" x14ac:dyDescent="0.3">
      <c r="A20" s="45">
        <v>14</v>
      </c>
      <c r="B20" s="200"/>
      <c r="C20" s="191"/>
      <c r="D20" s="191"/>
      <c r="E20" s="36" t="s">
        <v>38</v>
      </c>
      <c r="F20" s="55">
        <v>17000</v>
      </c>
      <c r="G20" s="89">
        <v>9000</v>
      </c>
      <c r="H20" s="58">
        <f>1-G20/F20</f>
        <v>0.47058823529411764</v>
      </c>
      <c r="I20" s="77">
        <f>F20-G20</f>
        <v>8000</v>
      </c>
      <c r="J20" s="58"/>
      <c r="K20" s="58"/>
      <c r="L20" s="58"/>
      <c r="M20" s="58"/>
      <c r="N20" s="58"/>
      <c r="O20" s="58"/>
      <c r="P20" s="63"/>
      <c r="Q20" s="58">
        <v>21000</v>
      </c>
      <c r="R20" s="117"/>
      <c r="S20" s="115"/>
      <c r="T20" s="118"/>
      <c r="U20" s="115"/>
    </row>
    <row r="21" spans="1:21" ht="22.5" customHeight="1" x14ac:dyDescent="0.3">
      <c r="A21" s="45">
        <v>15</v>
      </c>
      <c r="B21" s="198" t="s">
        <v>505</v>
      </c>
      <c r="C21" s="190" t="s">
        <v>170</v>
      </c>
      <c r="D21" s="190" t="s">
        <v>500</v>
      </c>
      <c r="E21" s="113" t="s">
        <v>507</v>
      </c>
      <c r="F21" s="54">
        <v>37000</v>
      </c>
      <c r="G21" s="112">
        <v>26600</v>
      </c>
      <c r="H21" s="58">
        <f t="shared" si="0"/>
        <v>0.2810810810810811</v>
      </c>
      <c r="I21" s="76">
        <f t="shared" si="1"/>
        <v>10400</v>
      </c>
      <c r="J21" s="58"/>
      <c r="K21" s="58"/>
      <c r="L21" s="58"/>
      <c r="M21" s="58"/>
      <c r="N21" s="58"/>
      <c r="O21" s="58"/>
      <c r="P21" s="63"/>
      <c r="Q21" s="64">
        <v>38900</v>
      </c>
      <c r="R21" s="117"/>
      <c r="S21" s="115"/>
      <c r="T21" s="118"/>
      <c r="U21" s="115"/>
    </row>
    <row r="22" spans="1:21" ht="22.5" customHeight="1" x14ac:dyDescent="0.3">
      <c r="A22" s="45">
        <v>16</v>
      </c>
      <c r="B22" s="199"/>
      <c r="C22" s="206"/>
      <c r="D22" s="206"/>
      <c r="E22" s="36" t="s">
        <v>38</v>
      </c>
      <c r="F22" s="55">
        <v>27000</v>
      </c>
      <c r="G22" s="89">
        <v>19000</v>
      </c>
      <c r="H22" s="58">
        <f t="shared" si="0"/>
        <v>0.29629629629629628</v>
      </c>
      <c r="I22" s="76">
        <f t="shared" si="1"/>
        <v>8000</v>
      </c>
      <c r="J22" s="58"/>
      <c r="K22" s="58"/>
      <c r="L22" s="58"/>
      <c r="M22" s="58"/>
      <c r="N22" s="58"/>
      <c r="O22" s="58"/>
      <c r="P22" s="63"/>
      <c r="Q22" s="58">
        <v>29500</v>
      </c>
      <c r="R22" s="117"/>
      <c r="S22" s="115"/>
      <c r="T22" s="118"/>
      <c r="U22" s="115"/>
    </row>
    <row r="23" spans="1:21" ht="22.5" customHeight="1" x14ac:dyDescent="0.3">
      <c r="A23" s="45">
        <v>17</v>
      </c>
      <c r="B23" s="199"/>
      <c r="C23" s="206"/>
      <c r="D23" s="206"/>
      <c r="E23" s="36" t="s">
        <v>276</v>
      </c>
      <c r="F23" s="55">
        <v>18000</v>
      </c>
      <c r="G23" s="89">
        <v>11400</v>
      </c>
      <c r="H23" s="58">
        <f t="shared" si="0"/>
        <v>0.3666666666666667</v>
      </c>
      <c r="I23" s="76">
        <f t="shared" si="1"/>
        <v>6600</v>
      </c>
      <c r="J23" s="58"/>
      <c r="K23" s="58"/>
      <c r="L23" s="58"/>
      <c r="M23" s="58"/>
      <c r="N23" s="58"/>
      <c r="O23" s="58"/>
      <c r="P23" s="63"/>
      <c r="Q23" s="58">
        <v>20100</v>
      </c>
      <c r="R23" s="117"/>
      <c r="S23" s="115"/>
      <c r="T23" s="118"/>
      <c r="U23" s="115"/>
    </row>
    <row r="24" spans="1:21" ht="22.5" customHeight="1" x14ac:dyDescent="0.3">
      <c r="A24" s="45">
        <v>18</v>
      </c>
      <c r="B24" s="198" t="s">
        <v>505</v>
      </c>
      <c r="C24" s="190" t="s">
        <v>172</v>
      </c>
      <c r="D24" s="190" t="s">
        <v>500</v>
      </c>
      <c r="E24" s="113" t="s">
        <v>507</v>
      </c>
      <c r="F24" s="54">
        <v>27000</v>
      </c>
      <c r="G24" s="89">
        <v>17500</v>
      </c>
      <c r="H24" s="58">
        <f t="shared" si="0"/>
        <v>0.35185185185185186</v>
      </c>
      <c r="I24" s="77">
        <f t="shared" si="1"/>
        <v>9500</v>
      </c>
      <c r="J24" s="58"/>
      <c r="K24" s="58"/>
      <c r="L24" s="58"/>
      <c r="M24" s="58"/>
      <c r="N24" s="58"/>
      <c r="O24" s="58"/>
      <c r="P24" s="63"/>
      <c r="Q24" s="64">
        <v>27700</v>
      </c>
      <c r="R24" s="114"/>
      <c r="S24" s="115"/>
      <c r="T24" s="116"/>
      <c r="U24" s="115"/>
    </row>
    <row r="25" spans="1:21" ht="22.5" customHeight="1" x14ac:dyDescent="0.3">
      <c r="A25" s="45">
        <v>19</v>
      </c>
      <c r="B25" s="199"/>
      <c r="C25" s="206"/>
      <c r="D25" s="206"/>
      <c r="E25" s="36" t="s">
        <v>38</v>
      </c>
      <c r="F25" s="55">
        <v>20000</v>
      </c>
      <c r="G25" s="89">
        <v>12500</v>
      </c>
      <c r="H25" s="58">
        <f t="shared" si="0"/>
        <v>0.375</v>
      </c>
      <c r="I25" s="77">
        <f t="shared" si="1"/>
        <v>7500</v>
      </c>
      <c r="J25" s="58"/>
      <c r="K25" s="58"/>
      <c r="L25" s="58"/>
      <c r="M25" s="58"/>
      <c r="N25" s="58"/>
      <c r="O25" s="58"/>
      <c r="P25" s="63"/>
      <c r="Q25" s="58">
        <v>21500</v>
      </c>
      <c r="R25" s="256"/>
      <c r="S25" s="257"/>
      <c r="T25" s="257"/>
      <c r="U25" s="257"/>
    </row>
    <row r="26" spans="1:21" ht="22.5" customHeight="1" x14ac:dyDescent="0.3">
      <c r="A26" s="45">
        <v>20</v>
      </c>
      <c r="B26" s="200"/>
      <c r="C26" s="191"/>
      <c r="D26" s="191"/>
      <c r="E26" s="56" t="s">
        <v>276</v>
      </c>
      <c r="F26" s="55">
        <v>14000</v>
      </c>
      <c r="G26" s="89">
        <v>7500</v>
      </c>
      <c r="H26" s="58">
        <f t="shared" si="0"/>
        <v>0.4642857142857143</v>
      </c>
      <c r="I26" s="77">
        <f t="shared" si="1"/>
        <v>6500</v>
      </c>
      <c r="J26" s="58"/>
      <c r="K26" s="58"/>
      <c r="L26" s="58"/>
      <c r="M26" s="58"/>
      <c r="N26" s="58"/>
      <c r="O26" s="58"/>
      <c r="P26" s="63"/>
      <c r="Q26" s="58">
        <v>15300</v>
      </c>
      <c r="R26" s="256"/>
      <c r="S26" s="257"/>
      <c r="T26" s="257"/>
      <c r="U26" s="257"/>
    </row>
    <row r="27" spans="1:21" ht="22.5" customHeight="1" x14ac:dyDescent="0.3">
      <c r="A27" s="45">
        <v>21</v>
      </c>
      <c r="B27" s="198" t="s">
        <v>505</v>
      </c>
      <c r="C27" s="190" t="s">
        <v>171</v>
      </c>
      <c r="D27" s="190" t="s">
        <v>500</v>
      </c>
      <c r="E27" s="113" t="s">
        <v>507</v>
      </c>
      <c r="F27" s="54">
        <v>27000</v>
      </c>
      <c r="G27" s="89">
        <v>17500</v>
      </c>
      <c r="H27" s="58">
        <f t="shared" si="0"/>
        <v>0.35185185185185186</v>
      </c>
      <c r="I27" s="76">
        <f t="shared" si="1"/>
        <v>9500</v>
      </c>
      <c r="J27" s="58"/>
      <c r="K27" s="58"/>
      <c r="L27" s="58"/>
      <c r="M27" s="58"/>
      <c r="N27" s="58"/>
      <c r="O27" s="58"/>
      <c r="P27" s="63"/>
      <c r="Q27" s="64">
        <v>30500</v>
      </c>
      <c r="R27" s="138"/>
      <c r="S27" s="139"/>
      <c r="T27" s="139"/>
      <c r="U27" s="139"/>
    </row>
    <row r="28" spans="1:21" ht="22.5" customHeight="1" x14ac:dyDescent="0.3">
      <c r="A28" s="45">
        <v>22</v>
      </c>
      <c r="B28" s="199"/>
      <c r="C28" s="206"/>
      <c r="D28" s="206"/>
      <c r="E28" s="36" t="s">
        <v>38</v>
      </c>
      <c r="F28" s="55">
        <v>20000</v>
      </c>
      <c r="G28" s="89">
        <v>12500</v>
      </c>
      <c r="H28" s="58">
        <f t="shared" si="0"/>
        <v>0.375</v>
      </c>
      <c r="I28" s="76">
        <f t="shared" si="1"/>
        <v>7500</v>
      </c>
      <c r="J28" s="58"/>
      <c r="K28" s="58"/>
      <c r="L28" s="58"/>
      <c r="M28" s="58"/>
      <c r="N28" s="58"/>
      <c r="O28" s="58"/>
      <c r="P28" s="63"/>
      <c r="Q28" s="58">
        <v>23500</v>
      </c>
      <c r="R28" s="140"/>
      <c r="S28" s="141"/>
      <c r="T28" s="141"/>
      <c r="U28" s="141"/>
    </row>
    <row r="29" spans="1:21" ht="22.5" customHeight="1" x14ac:dyDescent="0.3">
      <c r="A29" s="45">
        <v>23</v>
      </c>
      <c r="B29" s="200"/>
      <c r="C29" s="191"/>
      <c r="D29" s="191"/>
      <c r="E29" s="56" t="s">
        <v>276</v>
      </c>
      <c r="F29" s="55">
        <v>14000</v>
      </c>
      <c r="G29" s="89">
        <v>7500</v>
      </c>
      <c r="H29" s="58">
        <f t="shared" si="0"/>
        <v>0.4642857142857143</v>
      </c>
      <c r="I29" s="76">
        <f t="shared" si="1"/>
        <v>6500</v>
      </c>
      <c r="J29" s="58"/>
      <c r="K29" s="58"/>
      <c r="L29" s="58"/>
      <c r="M29" s="58"/>
      <c r="N29" s="58"/>
      <c r="O29" s="58"/>
      <c r="P29" s="63"/>
      <c r="Q29" s="58">
        <v>16500</v>
      </c>
      <c r="R29" s="114"/>
      <c r="S29" s="142"/>
      <c r="T29" s="142"/>
      <c r="U29" s="142"/>
    </row>
    <row r="30" spans="1:21" ht="22.5" customHeight="1" x14ac:dyDescent="0.3">
      <c r="A30" s="45">
        <v>24</v>
      </c>
      <c r="B30" s="198" t="s">
        <v>505</v>
      </c>
      <c r="C30" s="190" t="s">
        <v>508</v>
      </c>
      <c r="D30" s="190" t="s">
        <v>500</v>
      </c>
      <c r="E30" s="113" t="s">
        <v>507</v>
      </c>
      <c r="F30" s="54">
        <v>27000</v>
      </c>
      <c r="G30" s="89">
        <v>17500</v>
      </c>
      <c r="H30" s="58">
        <f t="shared" si="0"/>
        <v>0.35185185185185186</v>
      </c>
      <c r="I30" s="76">
        <f t="shared" si="1"/>
        <v>9500</v>
      </c>
      <c r="J30" s="58"/>
      <c r="K30" s="58"/>
      <c r="L30" s="58"/>
      <c r="M30" s="58"/>
      <c r="N30" s="58"/>
      <c r="O30" s="58"/>
      <c r="P30" s="63"/>
      <c r="Q30" s="64">
        <v>28400</v>
      </c>
      <c r="R30" s="140"/>
      <c r="S30" s="141"/>
      <c r="T30" s="141"/>
      <c r="U30" s="141"/>
    </row>
    <row r="31" spans="1:21" ht="22.5" customHeight="1" x14ac:dyDescent="0.3">
      <c r="A31" s="45">
        <v>25</v>
      </c>
      <c r="B31" s="199"/>
      <c r="C31" s="206"/>
      <c r="D31" s="206"/>
      <c r="E31" s="36" t="s">
        <v>38</v>
      </c>
      <c r="F31" s="55">
        <v>20000</v>
      </c>
      <c r="G31" s="89">
        <v>12500</v>
      </c>
      <c r="H31" s="58">
        <f t="shared" si="0"/>
        <v>0.375</v>
      </c>
      <c r="I31" s="76">
        <f t="shared" si="1"/>
        <v>7500</v>
      </c>
      <c r="J31" s="58"/>
      <c r="K31" s="58"/>
      <c r="L31" s="58"/>
      <c r="M31" s="58"/>
      <c r="N31" s="58"/>
      <c r="O31" s="58"/>
      <c r="P31" s="63"/>
      <c r="Q31" s="58">
        <v>22000</v>
      </c>
      <c r="R31" s="114"/>
      <c r="S31" s="142"/>
      <c r="T31" s="142"/>
      <c r="U31" s="142"/>
    </row>
    <row r="32" spans="1:21" ht="22.5" customHeight="1" x14ac:dyDescent="0.3">
      <c r="A32" s="45">
        <v>26</v>
      </c>
      <c r="B32" s="200"/>
      <c r="C32" s="191"/>
      <c r="D32" s="191"/>
      <c r="E32" s="36" t="s">
        <v>276</v>
      </c>
      <c r="F32" s="55">
        <v>14000</v>
      </c>
      <c r="G32" s="89">
        <v>7500</v>
      </c>
      <c r="H32" s="58">
        <f t="shared" si="0"/>
        <v>0.4642857142857143</v>
      </c>
      <c r="I32" s="76">
        <f t="shared" si="1"/>
        <v>6500</v>
      </c>
      <c r="J32" s="58"/>
      <c r="K32" s="58"/>
      <c r="L32" s="58"/>
      <c r="M32" s="58"/>
      <c r="N32" s="58"/>
      <c r="O32" s="58"/>
      <c r="P32" s="63"/>
      <c r="Q32" s="58">
        <v>15600</v>
      </c>
      <c r="R32" s="143"/>
      <c r="S32" s="144"/>
      <c r="T32" s="144"/>
      <c r="U32" s="144"/>
    </row>
    <row r="33" spans="1:27" ht="22.5" customHeight="1" x14ac:dyDescent="0.3">
      <c r="A33" s="45">
        <v>27</v>
      </c>
      <c r="B33" s="198" t="s">
        <v>505</v>
      </c>
      <c r="C33" s="190" t="s">
        <v>173</v>
      </c>
      <c r="D33" s="190" t="s">
        <v>500</v>
      </c>
      <c r="E33" s="123" t="s">
        <v>243</v>
      </c>
      <c r="F33" s="54">
        <v>46000</v>
      </c>
      <c r="G33" s="89">
        <v>35000</v>
      </c>
      <c r="H33" s="58">
        <f t="shared" ref="H33:H38" si="4">1-G33/F33</f>
        <v>0.23913043478260865</v>
      </c>
      <c r="I33" s="76">
        <f t="shared" ref="I33:I38" si="5">F33-G33</f>
        <v>11000</v>
      </c>
      <c r="J33" s="58"/>
      <c r="K33" s="58"/>
      <c r="L33" s="58"/>
      <c r="M33" s="58"/>
      <c r="N33" s="58"/>
      <c r="O33" s="58"/>
      <c r="P33" s="63"/>
      <c r="Q33" s="63" t="s">
        <v>518</v>
      </c>
      <c r="S33" s="127"/>
      <c r="T33" s="128"/>
      <c r="U33" s="129"/>
      <c r="V33" s="130"/>
      <c r="W33" s="131"/>
      <c r="X33" s="130"/>
      <c r="Y33" s="130"/>
      <c r="Z33" s="132"/>
      <c r="AA33" s="130"/>
    </row>
    <row r="34" spans="1:27" ht="22.5" customHeight="1" x14ac:dyDescent="0.3">
      <c r="A34" s="45">
        <v>28</v>
      </c>
      <c r="B34" s="199"/>
      <c r="C34" s="206"/>
      <c r="D34" s="206"/>
      <c r="E34" s="36" t="s">
        <v>38</v>
      </c>
      <c r="F34" s="55">
        <v>26000</v>
      </c>
      <c r="G34" s="89">
        <v>17500</v>
      </c>
      <c r="H34" s="58">
        <f t="shared" si="4"/>
        <v>0.32692307692307687</v>
      </c>
      <c r="I34" s="76">
        <f t="shared" si="5"/>
        <v>8500</v>
      </c>
      <c r="J34" s="58"/>
      <c r="K34" s="58"/>
      <c r="L34" s="58"/>
      <c r="M34" s="58"/>
      <c r="N34" s="58"/>
      <c r="O34" s="58"/>
      <c r="P34" s="63"/>
      <c r="Q34" s="63" t="s">
        <v>518</v>
      </c>
      <c r="S34" s="127"/>
      <c r="T34" s="128"/>
      <c r="U34" s="133"/>
      <c r="V34" s="130"/>
      <c r="W34" s="131"/>
      <c r="X34" s="134"/>
      <c r="Y34" s="130"/>
      <c r="Z34" s="132"/>
      <c r="AA34" s="130"/>
    </row>
    <row r="35" spans="1:27" ht="22.5" customHeight="1" x14ac:dyDescent="0.3">
      <c r="A35" s="45">
        <v>29</v>
      </c>
      <c r="B35" s="200"/>
      <c r="C35" s="191"/>
      <c r="D35" s="191"/>
      <c r="E35" s="36" t="s">
        <v>586</v>
      </c>
      <c r="F35" s="55">
        <v>17000</v>
      </c>
      <c r="G35" s="89">
        <v>10500</v>
      </c>
      <c r="H35" s="58">
        <f t="shared" si="4"/>
        <v>0.38235294117647056</v>
      </c>
      <c r="I35" s="76">
        <f t="shared" si="5"/>
        <v>6500</v>
      </c>
      <c r="J35" s="58"/>
      <c r="K35" s="58"/>
      <c r="L35" s="58"/>
      <c r="M35" s="58"/>
      <c r="N35" s="58"/>
      <c r="O35" s="58"/>
      <c r="P35" s="63"/>
      <c r="Q35" s="63"/>
      <c r="S35" s="127"/>
      <c r="T35" s="128"/>
      <c r="U35" s="133"/>
      <c r="V35" s="130"/>
      <c r="W35" s="131"/>
      <c r="X35" s="135"/>
      <c r="Y35" s="130"/>
      <c r="Z35" s="132"/>
      <c r="AA35" s="130"/>
    </row>
    <row r="36" spans="1:27" ht="22.5" customHeight="1" x14ac:dyDescent="0.3">
      <c r="A36" s="45">
        <v>30</v>
      </c>
      <c r="B36" s="198" t="s">
        <v>505</v>
      </c>
      <c r="C36" s="190" t="s">
        <v>511</v>
      </c>
      <c r="D36" s="190" t="s">
        <v>500</v>
      </c>
      <c r="E36" s="123" t="s">
        <v>243</v>
      </c>
      <c r="F36" s="55">
        <v>43000</v>
      </c>
      <c r="G36" s="89">
        <v>32000</v>
      </c>
      <c r="H36" s="58">
        <f t="shared" si="4"/>
        <v>0.2558139534883721</v>
      </c>
      <c r="I36" s="77">
        <f t="shared" si="5"/>
        <v>11000</v>
      </c>
      <c r="J36" s="64"/>
      <c r="K36" s="64"/>
      <c r="L36" s="64"/>
      <c r="M36" s="64"/>
      <c r="N36" s="58"/>
      <c r="O36" s="58"/>
      <c r="P36" s="63"/>
      <c r="Q36" s="63"/>
      <c r="S36" s="127"/>
      <c r="T36" s="128"/>
      <c r="U36" s="129"/>
      <c r="V36" s="130"/>
      <c r="W36" s="131"/>
      <c r="X36" s="134"/>
      <c r="Y36" s="130"/>
      <c r="Z36" s="132"/>
      <c r="AA36" s="130"/>
    </row>
    <row r="37" spans="1:27" ht="22.5" customHeight="1" x14ac:dyDescent="0.3">
      <c r="A37" s="45">
        <v>31</v>
      </c>
      <c r="B37" s="199"/>
      <c r="C37" s="206"/>
      <c r="D37" s="206"/>
      <c r="E37" s="36" t="s">
        <v>38</v>
      </c>
      <c r="F37" s="55">
        <v>24000</v>
      </c>
      <c r="G37" s="89">
        <v>16000</v>
      </c>
      <c r="H37" s="58">
        <f t="shared" si="4"/>
        <v>0.33333333333333337</v>
      </c>
      <c r="I37" s="77">
        <f t="shared" si="5"/>
        <v>8000</v>
      </c>
      <c r="J37" s="64"/>
      <c r="K37" s="64"/>
      <c r="L37" s="64"/>
      <c r="M37" s="64"/>
      <c r="N37" s="58"/>
      <c r="O37" s="58"/>
      <c r="P37" s="63"/>
      <c r="Q37" s="63"/>
      <c r="S37" s="127"/>
      <c r="T37" s="128"/>
      <c r="U37" s="129"/>
      <c r="V37" s="130"/>
      <c r="W37" s="131"/>
      <c r="X37" s="134"/>
      <c r="Y37" s="130"/>
      <c r="Z37" s="132"/>
      <c r="AA37" s="132"/>
    </row>
    <row r="38" spans="1:27" ht="22.5" customHeight="1" x14ac:dyDescent="0.3">
      <c r="A38" s="45">
        <v>32</v>
      </c>
      <c r="B38" s="199"/>
      <c r="C38" s="206"/>
      <c r="D38" s="206"/>
      <c r="E38" s="36" t="s">
        <v>586</v>
      </c>
      <c r="F38" s="55">
        <v>16000</v>
      </c>
      <c r="G38" s="89">
        <v>9600</v>
      </c>
      <c r="H38" s="58">
        <f t="shared" si="4"/>
        <v>0.4</v>
      </c>
      <c r="I38" s="77">
        <f t="shared" si="5"/>
        <v>6400</v>
      </c>
      <c r="J38" s="64"/>
      <c r="K38" s="64"/>
      <c r="L38" s="64"/>
      <c r="M38" s="64"/>
      <c r="N38" s="58"/>
      <c r="O38" s="58"/>
      <c r="P38" s="63"/>
      <c r="Q38" s="63"/>
    </row>
    <row r="39" spans="1:27" ht="22.5" customHeight="1" x14ac:dyDescent="0.3">
      <c r="A39" s="45">
        <v>33</v>
      </c>
      <c r="B39" s="52" t="s">
        <v>311</v>
      </c>
      <c r="C39" s="51" t="s">
        <v>513</v>
      </c>
      <c r="D39" s="51" t="s">
        <v>500</v>
      </c>
      <c r="E39" s="36" t="s">
        <v>586</v>
      </c>
      <c r="F39" s="258" t="s">
        <v>557</v>
      </c>
      <c r="G39" s="89"/>
      <c r="H39" s="58" t="e">
        <f t="shared" si="0"/>
        <v>#VALUE!</v>
      </c>
      <c r="I39" s="79" t="e">
        <f t="shared" si="1"/>
        <v>#VALUE!</v>
      </c>
      <c r="J39" s="58"/>
      <c r="K39" s="58"/>
      <c r="L39" s="58"/>
      <c r="M39" s="58"/>
      <c r="N39" s="58"/>
      <c r="O39" s="58"/>
      <c r="P39" s="63"/>
      <c r="Q39" s="58"/>
    </row>
    <row r="40" spans="1:27" ht="22.5" customHeight="1" x14ac:dyDescent="0.3">
      <c r="A40" s="45">
        <v>34</v>
      </c>
      <c r="B40" s="52" t="s">
        <v>311</v>
      </c>
      <c r="C40" s="57" t="s">
        <v>525</v>
      </c>
      <c r="D40" s="51" t="s">
        <v>500</v>
      </c>
      <c r="E40" s="36" t="s">
        <v>586</v>
      </c>
      <c r="F40" s="259"/>
      <c r="G40" s="89"/>
      <c r="H40" s="58" t="e">
        <f t="shared" si="0"/>
        <v>#DIV/0!</v>
      </c>
      <c r="I40" s="79">
        <f t="shared" si="1"/>
        <v>0</v>
      </c>
      <c r="J40" s="58"/>
      <c r="K40" s="58"/>
      <c r="L40" s="58"/>
      <c r="M40" s="58"/>
      <c r="N40" s="78"/>
      <c r="O40" s="78"/>
      <c r="P40" s="63"/>
      <c r="Q40" s="58"/>
    </row>
    <row r="41" spans="1:27" ht="22.5" customHeight="1" x14ac:dyDescent="0.3">
      <c r="A41" s="45">
        <v>35</v>
      </c>
      <c r="B41" s="52" t="s">
        <v>311</v>
      </c>
      <c r="C41" s="51" t="s">
        <v>512</v>
      </c>
      <c r="D41" s="51" t="s">
        <v>500</v>
      </c>
      <c r="E41" s="36" t="s">
        <v>586</v>
      </c>
      <c r="F41" s="259"/>
      <c r="G41" s="89"/>
      <c r="H41" s="58" t="e">
        <f t="shared" si="0"/>
        <v>#DIV/0!</v>
      </c>
      <c r="I41" s="79">
        <f t="shared" si="1"/>
        <v>0</v>
      </c>
      <c r="J41" s="58"/>
      <c r="K41" s="58"/>
      <c r="L41" s="58"/>
      <c r="M41" s="58"/>
      <c r="N41" s="58"/>
      <c r="O41" s="58"/>
      <c r="P41" s="63"/>
      <c r="Q41" s="58"/>
    </row>
    <row r="42" spans="1:27" ht="22.5" customHeight="1" x14ac:dyDescent="0.3">
      <c r="A42" s="45">
        <v>36</v>
      </c>
      <c r="B42" s="52" t="s">
        <v>311</v>
      </c>
      <c r="C42" s="51" t="s">
        <v>514</v>
      </c>
      <c r="D42" s="51" t="s">
        <v>500</v>
      </c>
      <c r="E42" s="36" t="s">
        <v>586</v>
      </c>
      <c r="F42" s="259"/>
      <c r="G42" s="89"/>
      <c r="H42" s="58" t="e">
        <f t="shared" si="0"/>
        <v>#DIV/0!</v>
      </c>
      <c r="I42" s="79">
        <f t="shared" si="1"/>
        <v>0</v>
      </c>
      <c r="J42" s="58"/>
      <c r="K42" s="58"/>
      <c r="L42" s="58"/>
      <c r="M42" s="58"/>
      <c r="N42" s="58"/>
      <c r="O42" s="58"/>
      <c r="P42" s="63"/>
      <c r="Q42" s="58"/>
    </row>
    <row r="43" spans="1:27" ht="22.5" customHeight="1" x14ac:dyDescent="0.3">
      <c r="A43" s="45">
        <v>37</v>
      </c>
      <c r="B43" s="52" t="s">
        <v>311</v>
      </c>
      <c r="C43" s="51" t="s">
        <v>174</v>
      </c>
      <c r="D43" s="51" t="s">
        <v>500</v>
      </c>
      <c r="E43" s="36" t="s">
        <v>586</v>
      </c>
      <c r="F43" s="259"/>
      <c r="G43" s="89"/>
      <c r="H43" s="58" t="e">
        <f t="shared" si="0"/>
        <v>#DIV/0!</v>
      </c>
      <c r="I43" s="79">
        <f t="shared" si="1"/>
        <v>0</v>
      </c>
      <c r="J43" s="58"/>
      <c r="K43" s="58"/>
      <c r="L43" s="58"/>
      <c r="M43" s="58"/>
      <c r="N43" s="58"/>
      <c r="O43" s="58"/>
      <c r="P43" s="63"/>
      <c r="Q43" s="58"/>
    </row>
    <row r="44" spans="1:27" ht="22.5" customHeight="1" x14ac:dyDescent="0.3">
      <c r="A44" s="45">
        <v>38</v>
      </c>
      <c r="B44" s="52" t="s">
        <v>311</v>
      </c>
      <c r="C44" s="51" t="s">
        <v>175</v>
      </c>
      <c r="D44" s="51" t="s">
        <v>500</v>
      </c>
      <c r="E44" s="36" t="s">
        <v>586</v>
      </c>
      <c r="F44" s="259"/>
      <c r="G44" s="89"/>
      <c r="H44" s="58" t="e">
        <f t="shared" si="0"/>
        <v>#DIV/0!</v>
      </c>
      <c r="I44" s="79">
        <f t="shared" si="1"/>
        <v>0</v>
      </c>
      <c r="J44" s="58"/>
      <c r="K44" s="58"/>
      <c r="L44" s="58"/>
      <c r="M44" s="58"/>
      <c r="N44" s="58"/>
      <c r="O44" s="58"/>
      <c r="P44" s="63"/>
      <c r="Q44" s="58"/>
    </row>
    <row r="45" spans="1:27" ht="22.5" customHeight="1" x14ac:dyDescent="0.3">
      <c r="A45" s="45">
        <v>39</v>
      </c>
      <c r="B45" s="52" t="s">
        <v>311</v>
      </c>
      <c r="C45" s="51" t="s">
        <v>515</v>
      </c>
      <c r="D45" s="51" t="s">
        <v>500</v>
      </c>
      <c r="E45" s="36" t="s">
        <v>586</v>
      </c>
      <c r="F45" s="259"/>
      <c r="G45" s="89"/>
      <c r="H45" s="58" t="e">
        <f t="shared" si="0"/>
        <v>#DIV/0!</v>
      </c>
      <c r="I45" s="79">
        <f t="shared" si="1"/>
        <v>0</v>
      </c>
      <c r="J45" s="58"/>
      <c r="K45" s="58"/>
      <c r="L45" s="58"/>
      <c r="M45" s="58"/>
      <c r="N45" s="58"/>
      <c r="O45" s="58"/>
      <c r="P45" s="63"/>
      <c r="Q45" s="58"/>
    </row>
    <row r="46" spans="1:27" ht="22.5" customHeight="1" x14ac:dyDescent="0.3">
      <c r="A46" s="45">
        <v>40</v>
      </c>
      <c r="B46" s="52" t="s">
        <v>311</v>
      </c>
      <c r="C46" s="51" t="s">
        <v>516</v>
      </c>
      <c r="D46" s="51" t="s">
        <v>500</v>
      </c>
      <c r="E46" s="36" t="s">
        <v>586</v>
      </c>
      <c r="F46" s="260"/>
      <c r="G46" s="89"/>
      <c r="H46" s="58" t="e">
        <f t="shared" si="0"/>
        <v>#DIV/0!</v>
      </c>
      <c r="I46" s="79">
        <f t="shared" si="1"/>
        <v>0</v>
      </c>
      <c r="J46" s="58"/>
      <c r="K46" s="58"/>
      <c r="L46" s="58"/>
      <c r="M46" s="58"/>
      <c r="N46" s="58"/>
      <c r="O46" s="58"/>
      <c r="P46" s="58"/>
      <c r="Q46" s="58"/>
    </row>
    <row r="47" spans="1:27" ht="45" customHeight="1" x14ac:dyDescent="0.3">
      <c r="A47" s="45">
        <v>41</v>
      </c>
      <c r="B47" s="86" t="s">
        <v>550</v>
      </c>
      <c r="C47" s="82" t="s">
        <v>168</v>
      </c>
      <c r="D47" s="87" t="s">
        <v>503</v>
      </c>
      <c r="E47" s="36" t="s">
        <v>243</v>
      </c>
      <c r="F47" s="54">
        <v>29000</v>
      </c>
      <c r="G47" s="89">
        <v>22000</v>
      </c>
      <c r="H47" s="58">
        <f t="shared" si="0"/>
        <v>0.24137931034482762</v>
      </c>
      <c r="I47" s="80">
        <f t="shared" si="1"/>
        <v>7000</v>
      </c>
      <c r="J47" s="58"/>
      <c r="K47" s="58"/>
      <c r="L47" s="58"/>
      <c r="M47" s="58"/>
      <c r="N47" s="58"/>
      <c r="O47" s="58"/>
      <c r="P47" s="63"/>
      <c r="Q47" s="58">
        <v>25000</v>
      </c>
    </row>
    <row r="48" spans="1:27" ht="45" customHeight="1" x14ac:dyDescent="0.3">
      <c r="A48" s="45">
        <v>43</v>
      </c>
      <c r="B48" s="86" t="s">
        <v>550</v>
      </c>
      <c r="C48" s="82" t="s">
        <v>169</v>
      </c>
      <c r="D48" s="87" t="s">
        <v>503</v>
      </c>
      <c r="E48" s="36" t="s">
        <v>243</v>
      </c>
      <c r="F48" s="54">
        <v>26000</v>
      </c>
      <c r="G48" s="89"/>
      <c r="H48" s="58">
        <f t="shared" si="0"/>
        <v>1</v>
      </c>
      <c r="I48" s="75">
        <f t="shared" si="1"/>
        <v>26000</v>
      </c>
      <c r="J48" s="58"/>
      <c r="K48" s="58"/>
      <c r="L48" s="58"/>
      <c r="M48" s="58"/>
      <c r="N48" s="58" t="s">
        <v>518</v>
      </c>
      <c r="O48" s="58"/>
      <c r="P48" s="63"/>
      <c r="Q48" s="58"/>
    </row>
    <row r="49" spans="1:17" ht="45" customHeight="1" x14ac:dyDescent="0.3">
      <c r="A49" s="45">
        <v>45</v>
      </c>
      <c r="B49" s="86" t="s">
        <v>550</v>
      </c>
      <c r="C49" s="82" t="s">
        <v>172</v>
      </c>
      <c r="D49" s="87" t="s">
        <v>503</v>
      </c>
      <c r="E49" s="36" t="s">
        <v>243</v>
      </c>
      <c r="F49" s="54">
        <v>24000</v>
      </c>
      <c r="G49" s="89"/>
      <c r="H49" s="58">
        <f t="shared" si="0"/>
        <v>1</v>
      </c>
      <c r="I49" s="80">
        <f t="shared" si="1"/>
        <v>24000</v>
      </c>
      <c r="J49" s="58"/>
      <c r="K49" s="58"/>
      <c r="L49" s="58"/>
      <c r="M49" s="58"/>
      <c r="N49" s="58"/>
      <c r="O49" s="58"/>
      <c r="P49" s="63"/>
      <c r="Q49" s="58"/>
    </row>
    <row r="50" spans="1:17" ht="45" customHeight="1" x14ac:dyDescent="0.3">
      <c r="A50" s="45">
        <v>47</v>
      </c>
      <c r="B50" s="86" t="s">
        <v>550</v>
      </c>
      <c r="C50" s="82" t="s">
        <v>171</v>
      </c>
      <c r="D50" s="87" t="s">
        <v>503</v>
      </c>
      <c r="E50" s="36" t="s">
        <v>243</v>
      </c>
      <c r="F50" s="54">
        <v>25000</v>
      </c>
      <c r="G50" s="89">
        <v>16000</v>
      </c>
      <c r="H50" s="58">
        <f t="shared" si="0"/>
        <v>0.36</v>
      </c>
      <c r="I50" s="75">
        <f t="shared" si="1"/>
        <v>9000</v>
      </c>
      <c r="J50" s="58"/>
      <c r="K50" s="58"/>
      <c r="L50" s="58"/>
      <c r="M50" s="58"/>
      <c r="N50" s="58"/>
      <c r="O50" s="58"/>
      <c r="P50" s="63"/>
      <c r="Q50" s="58"/>
    </row>
    <row r="51" spans="1:17" ht="45" customHeight="1" x14ac:dyDescent="0.3">
      <c r="A51" s="45">
        <v>49</v>
      </c>
      <c r="B51" s="84" t="s">
        <v>548</v>
      </c>
      <c r="C51" s="82" t="s">
        <v>168</v>
      </c>
      <c r="D51" s="85" t="s">
        <v>502</v>
      </c>
      <c r="E51" s="36" t="s">
        <v>243</v>
      </c>
      <c r="F51" s="54">
        <v>13000</v>
      </c>
      <c r="G51" s="89">
        <v>8000</v>
      </c>
      <c r="H51" s="58">
        <f t="shared" si="0"/>
        <v>0.38461538461538458</v>
      </c>
      <c r="I51" s="81">
        <f t="shared" si="1"/>
        <v>5000</v>
      </c>
      <c r="J51" s="58"/>
      <c r="K51" s="58"/>
      <c r="L51" s="58"/>
      <c r="M51" s="58"/>
      <c r="N51" s="58"/>
      <c r="O51" s="58"/>
      <c r="P51" s="63"/>
      <c r="Q51" s="58"/>
    </row>
  </sheetData>
  <mergeCells count="46">
    <mergeCell ref="F39:F46"/>
    <mergeCell ref="B33:B35"/>
    <mergeCell ref="C33:C35"/>
    <mergeCell ref="D33:D35"/>
    <mergeCell ref="B36:B38"/>
    <mergeCell ref="C36:C38"/>
    <mergeCell ref="D36:D38"/>
    <mergeCell ref="B30:B32"/>
    <mergeCell ref="C30:C32"/>
    <mergeCell ref="D30:D32"/>
    <mergeCell ref="R25:U25"/>
    <mergeCell ref="R26:U26"/>
    <mergeCell ref="B27:B29"/>
    <mergeCell ref="C27:C29"/>
    <mergeCell ref="D27:D29"/>
    <mergeCell ref="B21:B23"/>
    <mergeCell ref="C21:C23"/>
    <mergeCell ref="D21:D23"/>
    <mergeCell ref="B24:B26"/>
    <mergeCell ref="C24:C26"/>
    <mergeCell ref="D24:D26"/>
    <mergeCell ref="B16:B18"/>
    <mergeCell ref="C16:C18"/>
    <mergeCell ref="D16:D18"/>
    <mergeCell ref="B19:B20"/>
    <mergeCell ref="C19:C20"/>
    <mergeCell ref="D19:D20"/>
    <mergeCell ref="B10:B11"/>
    <mergeCell ref="C10:C12"/>
    <mergeCell ref="D10:D12"/>
    <mergeCell ref="B13:B15"/>
    <mergeCell ref="C13:C15"/>
    <mergeCell ref="D13:D15"/>
    <mergeCell ref="A5:D5"/>
    <mergeCell ref="E5:G5"/>
    <mergeCell ref="R5:U5"/>
    <mergeCell ref="B7:B9"/>
    <mergeCell ref="C7:C9"/>
    <mergeCell ref="D7:D9"/>
    <mergeCell ref="J6:N6"/>
    <mergeCell ref="A1:F1"/>
    <mergeCell ref="A2:D3"/>
    <mergeCell ref="E2:G2"/>
    <mergeCell ref="E3:G3"/>
    <mergeCell ref="A4:D4"/>
    <mergeCell ref="E4:G4"/>
  </mergeCells>
  <phoneticPr fontId="1" type="noConversion"/>
  <printOptions horizontalCentered="1"/>
  <pageMargins left="0" right="0" top="0" bottom="0" header="0" footer="0"/>
  <pageSetup paperSize="9" scale="96" orientation="portrait" r:id="rId1"/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opLeftCell="A34" zoomScale="98" zoomScaleNormal="98" workbookViewId="0">
      <selection activeCell="H43" sqref="H43"/>
    </sheetView>
  </sheetViews>
  <sheetFormatPr defaultRowHeight="16.5" x14ac:dyDescent="0.3"/>
  <cols>
    <col min="1" max="1" width="7.5" style="13" customWidth="1"/>
    <col min="2" max="4" width="21.25" customWidth="1"/>
    <col min="5" max="5" width="16.125" customWidth="1"/>
    <col min="6" max="6" width="16.25" customWidth="1"/>
    <col min="7" max="7" width="21.25" customWidth="1"/>
    <col min="8" max="8" width="37.875" customWidth="1"/>
    <col min="9" max="9" width="54.5" customWidth="1"/>
  </cols>
  <sheetData>
    <row r="1" spans="1:9" ht="59.25" customHeight="1" thickTop="1" thickBot="1" x14ac:dyDescent="0.35">
      <c r="A1" s="274" t="s">
        <v>598</v>
      </c>
      <c r="B1" s="275"/>
      <c r="C1" s="275"/>
      <c r="D1" s="275"/>
      <c r="E1" s="275"/>
      <c r="F1" s="275"/>
      <c r="G1" s="275"/>
      <c r="H1" s="276"/>
    </row>
    <row r="2" spans="1:9" ht="45" customHeight="1" thickTop="1" thickBot="1" x14ac:dyDescent="0.35">
      <c r="A2" s="210" t="s">
        <v>603</v>
      </c>
      <c r="B2" s="211"/>
      <c r="C2" s="212"/>
      <c r="D2" s="286" t="s">
        <v>601</v>
      </c>
      <c r="E2" s="286"/>
      <c r="F2" s="286"/>
      <c r="G2" s="271" t="s">
        <v>555</v>
      </c>
      <c r="H2" s="271"/>
      <c r="I2" s="157"/>
    </row>
    <row r="3" spans="1:9" ht="45" customHeight="1" thickTop="1" thickBot="1" x14ac:dyDescent="0.35">
      <c r="A3" s="213"/>
      <c r="B3" s="214"/>
      <c r="C3" s="215"/>
      <c r="D3" s="286"/>
      <c r="E3" s="286"/>
      <c r="F3" s="286"/>
      <c r="G3" s="271" t="s">
        <v>597</v>
      </c>
      <c r="H3" s="271"/>
      <c r="I3" s="157"/>
    </row>
    <row r="4" spans="1:9" ht="45" customHeight="1" thickTop="1" thickBot="1" x14ac:dyDescent="0.7">
      <c r="A4" s="283" t="s">
        <v>599</v>
      </c>
      <c r="B4" s="284"/>
      <c r="C4" s="285"/>
      <c r="D4" s="286"/>
      <c r="E4" s="286"/>
      <c r="F4" s="286"/>
      <c r="G4" s="272" t="s">
        <v>482</v>
      </c>
      <c r="H4" s="272"/>
      <c r="I4" s="158"/>
    </row>
    <row r="5" spans="1:9" ht="37.5" customHeight="1" thickTop="1" thickBot="1" x14ac:dyDescent="0.35">
      <c r="A5" s="280" t="s">
        <v>600</v>
      </c>
      <c r="B5" s="281"/>
      <c r="C5" s="282"/>
      <c r="D5" s="286"/>
      <c r="E5" s="286"/>
      <c r="F5" s="286"/>
      <c r="G5" s="273" t="s">
        <v>594</v>
      </c>
      <c r="H5" s="273"/>
      <c r="I5" s="159"/>
    </row>
    <row r="6" spans="1:9" ht="45" customHeight="1" thickTop="1" thickBot="1" x14ac:dyDescent="0.35">
      <c r="A6" s="277" t="s">
        <v>553</v>
      </c>
      <c r="B6" s="278"/>
      <c r="C6" s="279"/>
      <c r="D6" s="286"/>
      <c r="E6" s="286"/>
      <c r="F6" s="286"/>
      <c r="G6" s="273"/>
      <c r="H6" s="273"/>
      <c r="I6" s="159"/>
    </row>
    <row r="7" spans="1:9" ht="37.5" customHeight="1" thickTop="1" x14ac:dyDescent="0.3">
      <c r="A7" s="67" t="s">
        <v>310</v>
      </c>
      <c r="B7" s="67" t="s">
        <v>0</v>
      </c>
      <c r="C7" s="67" t="s">
        <v>1</v>
      </c>
      <c r="D7" s="67" t="s">
        <v>602</v>
      </c>
      <c r="E7" s="67" t="s">
        <v>499</v>
      </c>
      <c r="F7" s="67" t="s">
        <v>294</v>
      </c>
      <c r="G7" s="67" t="s">
        <v>4</v>
      </c>
      <c r="H7" s="67" t="s">
        <v>558</v>
      </c>
    </row>
    <row r="8" spans="1:9" ht="37.5" customHeight="1" x14ac:dyDescent="0.3">
      <c r="A8" s="68">
        <v>1</v>
      </c>
      <c r="B8" s="290" t="s">
        <v>505</v>
      </c>
      <c r="C8" s="292" t="s">
        <v>168</v>
      </c>
      <c r="D8" s="301"/>
      <c r="E8" s="293" t="s">
        <v>500</v>
      </c>
      <c r="F8" s="145" t="s">
        <v>243</v>
      </c>
      <c r="G8" s="152">
        <v>41000</v>
      </c>
      <c r="H8" s="154" t="s">
        <v>595</v>
      </c>
      <c r="I8" s="156"/>
    </row>
    <row r="9" spans="1:9" ht="37.5" customHeight="1" x14ac:dyDescent="0.3">
      <c r="A9" s="68">
        <v>2</v>
      </c>
      <c r="B9" s="290"/>
      <c r="C9" s="292"/>
      <c r="D9" s="302"/>
      <c r="E9" s="293"/>
      <c r="F9" s="146" t="s">
        <v>38</v>
      </c>
      <c r="G9" s="70">
        <v>23000</v>
      </c>
      <c r="H9" s="288" t="s">
        <v>596</v>
      </c>
    </row>
    <row r="10" spans="1:9" ht="37.5" customHeight="1" x14ac:dyDescent="0.3">
      <c r="A10" s="68">
        <v>3</v>
      </c>
      <c r="B10" s="290"/>
      <c r="C10" s="292"/>
      <c r="D10" s="303"/>
      <c r="E10" s="293"/>
      <c r="F10" s="147" t="s">
        <v>592</v>
      </c>
      <c r="G10" s="70">
        <v>16000</v>
      </c>
      <c r="H10" s="289"/>
    </row>
    <row r="11" spans="1:9" ht="37.5" customHeight="1" x14ac:dyDescent="0.3">
      <c r="A11" s="68">
        <v>4</v>
      </c>
      <c r="B11" s="290" t="s">
        <v>505</v>
      </c>
      <c r="C11" s="291" t="s">
        <v>169</v>
      </c>
      <c r="D11" s="301"/>
      <c r="E11" s="291" t="s">
        <v>500</v>
      </c>
      <c r="F11" s="145" t="s">
        <v>243</v>
      </c>
      <c r="G11" s="152">
        <v>36000</v>
      </c>
      <c r="H11" s="88"/>
    </row>
    <row r="12" spans="1:9" ht="37.5" customHeight="1" x14ac:dyDescent="0.3">
      <c r="A12" s="68">
        <v>5</v>
      </c>
      <c r="B12" s="290"/>
      <c r="C12" s="291"/>
      <c r="D12" s="302"/>
      <c r="E12" s="291"/>
      <c r="F12" s="146" t="s">
        <v>38</v>
      </c>
      <c r="G12" s="70">
        <v>20000</v>
      </c>
      <c r="H12" s="88"/>
      <c r="I12" s="74"/>
    </row>
    <row r="13" spans="1:9" ht="37.5" customHeight="1" x14ac:dyDescent="0.3">
      <c r="A13" s="68">
        <v>6</v>
      </c>
      <c r="B13" s="290"/>
      <c r="C13" s="291"/>
      <c r="D13" s="303"/>
      <c r="E13" s="291"/>
      <c r="F13" s="146" t="s">
        <v>586</v>
      </c>
      <c r="G13" s="70">
        <v>14000</v>
      </c>
      <c r="H13" s="88"/>
      <c r="I13" s="74"/>
    </row>
    <row r="14" spans="1:9" ht="37.5" customHeight="1" x14ac:dyDescent="0.3">
      <c r="A14" s="68">
        <v>7</v>
      </c>
      <c r="B14" s="290" t="s">
        <v>505</v>
      </c>
      <c r="C14" s="291" t="s">
        <v>248</v>
      </c>
      <c r="D14" s="301"/>
      <c r="E14" s="291" t="s">
        <v>500</v>
      </c>
      <c r="F14" s="145" t="s">
        <v>243</v>
      </c>
      <c r="G14" s="152">
        <v>38000</v>
      </c>
      <c r="H14" s="88"/>
      <c r="I14" s="74"/>
    </row>
    <row r="15" spans="1:9" ht="37.5" customHeight="1" x14ac:dyDescent="0.3">
      <c r="A15" s="68">
        <v>8</v>
      </c>
      <c r="B15" s="290"/>
      <c r="C15" s="291"/>
      <c r="D15" s="302"/>
      <c r="E15" s="291"/>
      <c r="F15" s="146" t="s">
        <v>38</v>
      </c>
      <c r="G15" s="70">
        <v>22000</v>
      </c>
      <c r="H15" s="88"/>
      <c r="I15" s="74"/>
    </row>
    <row r="16" spans="1:9" ht="37.5" customHeight="1" x14ac:dyDescent="0.3">
      <c r="A16" s="68">
        <v>9</v>
      </c>
      <c r="B16" s="290"/>
      <c r="C16" s="291"/>
      <c r="D16" s="303"/>
      <c r="E16" s="291"/>
      <c r="F16" s="146" t="s">
        <v>276</v>
      </c>
      <c r="G16" s="70">
        <v>15000</v>
      </c>
      <c r="H16" s="88"/>
      <c r="I16" s="74"/>
    </row>
    <row r="17" spans="1:9" ht="37.5" customHeight="1" x14ac:dyDescent="0.3">
      <c r="A17" s="68">
        <v>10</v>
      </c>
      <c r="B17" s="290" t="s">
        <v>505</v>
      </c>
      <c r="C17" s="291" t="s">
        <v>504</v>
      </c>
      <c r="D17" s="301"/>
      <c r="E17" s="291" t="s">
        <v>500</v>
      </c>
      <c r="F17" s="145" t="s">
        <v>243</v>
      </c>
      <c r="G17" s="152">
        <v>43000</v>
      </c>
      <c r="H17" s="88"/>
      <c r="I17" s="74"/>
    </row>
    <row r="18" spans="1:9" ht="37.5" customHeight="1" x14ac:dyDescent="0.3">
      <c r="A18" s="68">
        <v>11</v>
      </c>
      <c r="B18" s="290"/>
      <c r="C18" s="291"/>
      <c r="D18" s="302"/>
      <c r="E18" s="291"/>
      <c r="F18" s="146" t="s">
        <v>38</v>
      </c>
      <c r="G18" s="70">
        <v>25000</v>
      </c>
      <c r="H18" s="88"/>
      <c r="I18" s="148"/>
    </row>
    <row r="19" spans="1:9" ht="37.5" customHeight="1" x14ac:dyDescent="0.3">
      <c r="A19" s="68">
        <v>12</v>
      </c>
      <c r="B19" s="290"/>
      <c r="C19" s="291"/>
      <c r="D19" s="303"/>
      <c r="E19" s="291"/>
      <c r="F19" s="147" t="s">
        <v>276</v>
      </c>
      <c r="G19" s="70">
        <v>17000</v>
      </c>
      <c r="H19" s="88"/>
      <c r="I19" s="74"/>
    </row>
    <row r="20" spans="1:9" ht="57" customHeight="1" x14ac:dyDescent="0.3">
      <c r="A20" s="68">
        <v>13</v>
      </c>
      <c r="B20" s="290" t="s">
        <v>505</v>
      </c>
      <c r="C20" s="294" t="s">
        <v>510</v>
      </c>
      <c r="D20" s="304"/>
      <c r="E20" s="291" t="s">
        <v>593</v>
      </c>
      <c r="F20" s="145" t="s">
        <v>243</v>
      </c>
      <c r="G20" s="152">
        <v>28000</v>
      </c>
      <c r="H20" s="88"/>
      <c r="I20" s="148"/>
    </row>
    <row r="21" spans="1:9" ht="55.5" customHeight="1" x14ac:dyDescent="0.3">
      <c r="A21" s="68">
        <v>14</v>
      </c>
      <c r="B21" s="290"/>
      <c r="C21" s="294"/>
      <c r="D21" s="305"/>
      <c r="E21" s="291"/>
      <c r="F21" s="146" t="s">
        <v>38</v>
      </c>
      <c r="G21" s="70">
        <v>17000</v>
      </c>
      <c r="H21" s="88"/>
      <c r="I21" s="74"/>
    </row>
    <row r="22" spans="1:9" ht="37.5" customHeight="1" x14ac:dyDescent="0.3">
      <c r="A22" s="68">
        <v>15</v>
      </c>
      <c r="B22" s="290" t="s">
        <v>505</v>
      </c>
      <c r="C22" s="291" t="s">
        <v>170</v>
      </c>
      <c r="D22" s="295"/>
      <c r="E22" s="291" t="s">
        <v>500</v>
      </c>
      <c r="F22" s="149" t="s">
        <v>507</v>
      </c>
      <c r="G22" s="153">
        <v>37000</v>
      </c>
      <c r="H22" s="88"/>
      <c r="I22" s="148"/>
    </row>
    <row r="23" spans="1:9" ht="37.5" customHeight="1" x14ac:dyDescent="0.3">
      <c r="A23" s="68">
        <v>16</v>
      </c>
      <c r="B23" s="290"/>
      <c r="C23" s="291"/>
      <c r="D23" s="296"/>
      <c r="E23" s="291"/>
      <c r="F23" s="150" t="s">
        <v>38</v>
      </c>
      <c r="G23" s="70">
        <v>27000</v>
      </c>
      <c r="H23" s="88"/>
      <c r="I23" s="74"/>
    </row>
    <row r="24" spans="1:9" ht="37.5" customHeight="1" x14ac:dyDescent="0.3">
      <c r="A24" s="68">
        <v>17</v>
      </c>
      <c r="B24" s="290"/>
      <c r="C24" s="291"/>
      <c r="D24" s="297"/>
      <c r="E24" s="291"/>
      <c r="F24" s="150" t="s">
        <v>276</v>
      </c>
      <c r="G24" s="70">
        <v>18000</v>
      </c>
      <c r="H24" s="88"/>
      <c r="I24" s="74"/>
    </row>
    <row r="25" spans="1:9" ht="37.5" customHeight="1" x14ac:dyDescent="0.3">
      <c r="A25" s="68">
        <v>18</v>
      </c>
      <c r="B25" s="290" t="s">
        <v>505</v>
      </c>
      <c r="C25" s="291" t="s">
        <v>172</v>
      </c>
      <c r="D25" s="295"/>
      <c r="E25" s="291" t="s">
        <v>500</v>
      </c>
      <c r="F25" s="149" t="s">
        <v>507</v>
      </c>
      <c r="G25" s="153">
        <v>27000</v>
      </c>
      <c r="H25" s="88"/>
      <c r="I25" s="74"/>
    </row>
    <row r="26" spans="1:9" ht="37.5" customHeight="1" x14ac:dyDescent="0.3">
      <c r="A26" s="68">
        <v>19</v>
      </c>
      <c r="B26" s="290"/>
      <c r="C26" s="291"/>
      <c r="D26" s="296"/>
      <c r="E26" s="291"/>
      <c r="F26" s="150" t="s">
        <v>38</v>
      </c>
      <c r="G26" s="70">
        <v>20000</v>
      </c>
      <c r="H26" s="88"/>
      <c r="I26" s="74"/>
    </row>
    <row r="27" spans="1:9" ht="37.5" customHeight="1" x14ac:dyDescent="0.3">
      <c r="A27" s="68">
        <v>20</v>
      </c>
      <c r="B27" s="290"/>
      <c r="C27" s="291"/>
      <c r="D27" s="297"/>
      <c r="E27" s="291"/>
      <c r="F27" s="151" t="s">
        <v>276</v>
      </c>
      <c r="G27" s="70">
        <v>14000</v>
      </c>
      <c r="H27" s="88"/>
      <c r="I27" s="74"/>
    </row>
    <row r="28" spans="1:9" ht="37.5" customHeight="1" x14ac:dyDescent="0.3">
      <c r="A28" s="68">
        <v>21</v>
      </c>
      <c r="B28" s="290" t="s">
        <v>505</v>
      </c>
      <c r="C28" s="291" t="s">
        <v>171</v>
      </c>
      <c r="D28" s="295"/>
      <c r="E28" s="291" t="s">
        <v>500</v>
      </c>
      <c r="F28" s="149" t="s">
        <v>507</v>
      </c>
      <c r="G28" s="153">
        <v>27000</v>
      </c>
      <c r="H28" s="88"/>
      <c r="I28" s="74"/>
    </row>
    <row r="29" spans="1:9" ht="37.5" customHeight="1" x14ac:dyDescent="0.3">
      <c r="A29" s="68">
        <v>22</v>
      </c>
      <c r="B29" s="290"/>
      <c r="C29" s="291"/>
      <c r="D29" s="296"/>
      <c r="E29" s="291"/>
      <c r="F29" s="150" t="s">
        <v>38</v>
      </c>
      <c r="G29" s="70">
        <v>20000</v>
      </c>
      <c r="H29" s="88"/>
      <c r="I29" s="74"/>
    </row>
    <row r="30" spans="1:9" ht="37.5" customHeight="1" x14ac:dyDescent="0.3">
      <c r="A30" s="68">
        <v>23</v>
      </c>
      <c r="B30" s="290"/>
      <c r="C30" s="291"/>
      <c r="D30" s="297"/>
      <c r="E30" s="291"/>
      <c r="F30" s="151" t="s">
        <v>276</v>
      </c>
      <c r="G30" s="70">
        <v>14000</v>
      </c>
      <c r="H30" s="88"/>
      <c r="I30" s="74"/>
    </row>
    <row r="31" spans="1:9" ht="37.5" customHeight="1" x14ac:dyDescent="0.3">
      <c r="A31" s="68">
        <v>24</v>
      </c>
      <c r="B31" s="290" t="s">
        <v>505</v>
      </c>
      <c r="C31" s="291" t="s">
        <v>508</v>
      </c>
      <c r="D31" s="295"/>
      <c r="E31" s="291" t="s">
        <v>500</v>
      </c>
      <c r="F31" s="149" t="s">
        <v>507</v>
      </c>
      <c r="G31" s="153">
        <v>27000</v>
      </c>
      <c r="H31" s="88"/>
      <c r="I31" s="74"/>
    </row>
    <row r="32" spans="1:9" ht="37.5" customHeight="1" x14ac:dyDescent="0.3">
      <c r="A32" s="68">
        <v>25</v>
      </c>
      <c r="B32" s="290"/>
      <c r="C32" s="291"/>
      <c r="D32" s="296"/>
      <c r="E32" s="291"/>
      <c r="F32" s="150" t="s">
        <v>38</v>
      </c>
      <c r="G32" s="70">
        <v>20000</v>
      </c>
      <c r="H32" s="88"/>
      <c r="I32" s="74"/>
    </row>
    <row r="33" spans="1:9" ht="37.5" customHeight="1" x14ac:dyDescent="0.3">
      <c r="A33" s="68">
        <v>26</v>
      </c>
      <c r="B33" s="290"/>
      <c r="C33" s="291"/>
      <c r="D33" s="297"/>
      <c r="E33" s="291"/>
      <c r="F33" s="150" t="s">
        <v>276</v>
      </c>
      <c r="G33" s="70">
        <v>14000</v>
      </c>
      <c r="H33" s="88"/>
      <c r="I33" s="74"/>
    </row>
    <row r="34" spans="1:9" ht="37.5" customHeight="1" x14ac:dyDescent="0.3">
      <c r="A34" s="68">
        <v>27</v>
      </c>
      <c r="B34" s="290" t="s">
        <v>505</v>
      </c>
      <c r="C34" s="291" t="s">
        <v>173</v>
      </c>
      <c r="D34" s="295"/>
      <c r="E34" s="291" t="s">
        <v>500</v>
      </c>
      <c r="F34" s="145" t="s">
        <v>243</v>
      </c>
      <c r="G34" s="152">
        <v>46000</v>
      </c>
      <c r="H34" s="88"/>
      <c r="I34" s="74"/>
    </row>
    <row r="35" spans="1:9" ht="37.5" customHeight="1" x14ac:dyDescent="0.3">
      <c r="A35" s="68">
        <v>28</v>
      </c>
      <c r="B35" s="290"/>
      <c r="C35" s="291"/>
      <c r="D35" s="296"/>
      <c r="E35" s="291"/>
      <c r="F35" s="146" t="s">
        <v>38</v>
      </c>
      <c r="G35" s="70">
        <v>26000</v>
      </c>
      <c r="H35" s="88"/>
      <c r="I35" s="74"/>
    </row>
    <row r="36" spans="1:9" ht="37.5" customHeight="1" x14ac:dyDescent="0.3">
      <c r="A36" s="68">
        <v>29</v>
      </c>
      <c r="B36" s="290"/>
      <c r="C36" s="291"/>
      <c r="D36" s="297"/>
      <c r="E36" s="291"/>
      <c r="F36" s="147" t="s">
        <v>276</v>
      </c>
      <c r="G36" s="70">
        <v>17000</v>
      </c>
      <c r="H36" s="88"/>
      <c r="I36" s="74"/>
    </row>
    <row r="37" spans="1:9" ht="37.5" customHeight="1" x14ac:dyDescent="0.3">
      <c r="A37" s="68">
        <v>30</v>
      </c>
      <c r="B37" s="290" t="s">
        <v>505</v>
      </c>
      <c r="C37" s="291" t="s">
        <v>511</v>
      </c>
      <c r="D37" s="295"/>
      <c r="E37" s="291" t="s">
        <v>500</v>
      </c>
      <c r="F37" s="145" t="s">
        <v>243</v>
      </c>
      <c r="G37" s="152">
        <v>43000</v>
      </c>
      <c r="H37" s="88"/>
      <c r="I37" s="74"/>
    </row>
    <row r="38" spans="1:9" ht="37.5" customHeight="1" x14ac:dyDescent="0.3">
      <c r="A38" s="68">
        <v>31</v>
      </c>
      <c r="B38" s="290"/>
      <c r="C38" s="291"/>
      <c r="D38" s="296"/>
      <c r="E38" s="291"/>
      <c r="F38" s="146" t="s">
        <v>38</v>
      </c>
      <c r="G38" s="70">
        <v>24000</v>
      </c>
      <c r="H38" s="88"/>
      <c r="I38" s="74"/>
    </row>
    <row r="39" spans="1:9" ht="37.5" customHeight="1" x14ac:dyDescent="0.3">
      <c r="A39" s="68">
        <v>32</v>
      </c>
      <c r="B39" s="290"/>
      <c r="C39" s="291"/>
      <c r="D39" s="297"/>
      <c r="E39" s="291"/>
      <c r="F39" s="146" t="s">
        <v>276</v>
      </c>
      <c r="G39" s="70">
        <v>16000</v>
      </c>
      <c r="H39" s="88"/>
      <c r="I39" s="74"/>
    </row>
    <row r="40" spans="1:9" ht="37.5" customHeight="1" x14ac:dyDescent="0.3">
      <c r="A40" s="68">
        <v>33</v>
      </c>
      <c r="B40" s="71" t="s">
        <v>311</v>
      </c>
      <c r="C40" s="72" t="s">
        <v>513</v>
      </c>
      <c r="D40" s="298" t="s">
        <v>605</v>
      </c>
      <c r="E40" s="72" t="s">
        <v>500</v>
      </c>
      <c r="F40" s="69" t="s">
        <v>276</v>
      </c>
      <c r="G40" s="287" t="s">
        <v>606</v>
      </c>
      <c r="H40" s="88"/>
      <c r="I40" s="74"/>
    </row>
    <row r="41" spans="1:9" ht="37.5" customHeight="1" x14ac:dyDescent="0.3">
      <c r="A41" s="68">
        <v>34</v>
      </c>
      <c r="B41" s="71" t="s">
        <v>311</v>
      </c>
      <c r="C41" s="72" t="s">
        <v>512</v>
      </c>
      <c r="D41" s="299"/>
      <c r="E41" s="72" t="s">
        <v>500</v>
      </c>
      <c r="F41" s="163" t="s">
        <v>276</v>
      </c>
      <c r="G41" s="287"/>
      <c r="H41" s="88"/>
      <c r="I41" s="74"/>
    </row>
    <row r="42" spans="1:9" ht="37.5" customHeight="1" x14ac:dyDescent="0.3">
      <c r="A42" s="68">
        <v>35</v>
      </c>
      <c r="B42" s="71" t="s">
        <v>311</v>
      </c>
      <c r="C42" s="72" t="s">
        <v>514</v>
      </c>
      <c r="D42" s="299"/>
      <c r="E42" s="72" t="s">
        <v>500</v>
      </c>
      <c r="F42" s="163" t="s">
        <v>276</v>
      </c>
      <c r="G42" s="287"/>
      <c r="H42" s="88"/>
      <c r="I42" s="73" t="s">
        <v>530</v>
      </c>
    </row>
    <row r="43" spans="1:9" ht="37.5" customHeight="1" x14ac:dyDescent="0.3">
      <c r="A43" s="68">
        <v>36</v>
      </c>
      <c r="B43" s="71" t="s">
        <v>311</v>
      </c>
      <c r="C43" s="72" t="s">
        <v>174</v>
      </c>
      <c r="D43" s="299"/>
      <c r="E43" s="72" t="s">
        <v>500</v>
      </c>
      <c r="F43" s="163" t="s">
        <v>276</v>
      </c>
      <c r="G43" s="287"/>
      <c r="H43" s="88"/>
      <c r="I43" s="73"/>
    </row>
    <row r="44" spans="1:9" ht="37.5" customHeight="1" x14ac:dyDescent="0.3">
      <c r="A44" s="68">
        <v>37</v>
      </c>
      <c r="B44" s="71" t="s">
        <v>311</v>
      </c>
      <c r="C44" s="72" t="s">
        <v>175</v>
      </c>
      <c r="D44" s="299"/>
      <c r="E44" s="72" t="s">
        <v>500</v>
      </c>
      <c r="F44" s="163" t="s">
        <v>276</v>
      </c>
      <c r="G44" s="287"/>
      <c r="H44" s="88"/>
      <c r="I44" s="73" t="s">
        <v>531</v>
      </c>
    </row>
    <row r="45" spans="1:9" ht="37.5" customHeight="1" x14ac:dyDescent="0.3">
      <c r="A45" s="68">
        <v>38</v>
      </c>
      <c r="B45" s="71" t="s">
        <v>311</v>
      </c>
      <c r="C45" s="72" t="s">
        <v>515</v>
      </c>
      <c r="D45" s="299"/>
      <c r="E45" s="72" t="s">
        <v>500</v>
      </c>
      <c r="F45" s="163" t="s">
        <v>276</v>
      </c>
      <c r="G45" s="287"/>
      <c r="H45" s="88"/>
      <c r="I45" s="73" t="s">
        <v>532</v>
      </c>
    </row>
    <row r="46" spans="1:9" ht="37.5" customHeight="1" x14ac:dyDescent="0.3">
      <c r="A46" s="68">
        <v>39</v>
      </c>
      <c r="B46" s="71" t="s">
        <v>311</v>
      </c>
      <c r="C46" s="72" t="s">
        <v>516</v>
      </c>
      <c r="D46" s="300"/>
      <c r="E46" s="72" t="s">
        <v>500</v>
      </c>
      <c r="F46" s="163" t="s">
        <v>276</v>
      </c>
      <c r="G46" s="287"/>
      <c r="H46" s="88"/>
      <c r="I46" s="74"/>
    </row>
  </sheetData>
  <mergeCells count="57">
    <mergeCell ref="D40:D46"/>
    <mergeCell ref="D8:D10"/>
    <mergeCell ref="D11:D13"/>
    <mergeCell ref="D14:D16"/>
    <mergeCell ref="D17:D19"/>
    <mergeCell ref="D20:D21"/>
    <mergeCell ref="B37:B39"/>
    <mergeCell ref="C37:C39"/>
    <mergeCell ref="E37:E39"/>
    <mergeCell ref="B31:B33"/>
    <mergeCell ref="C31:C33"/>
    <mergeCell ref="E31:E33"/>
    <mergeCell ref="D37:D39"/>
    <mergeCell ref="D31:D33"/>
    <mergeCell ref="D34:D36"/>
    <mergeCell ref="E34:E36"/>
    <mergeCell ref="B20:B21"/>
    <mergeCell ref="C20:C21"/>
    <mergeCell ref="E20:E21"/>
    <mergeCell ref="B28:B30"/>
    <mergeCell ref="C28:C30"/>
    <mergeCell ref="E28:E30"/>
    <mergeCell ref="B22:B24"/>
    <mergeCell ref="C22:C24"/>
    <mergeCell ref="E22:E24"/>
    <mergeCell ref="B25:B27"/>
    <mergeCell ref="C25:C27"/>
    <mergeCell ref="E25:E27"/>
    <mergeCell ref="D22:D24"/>
    <mergeCell ref="D25:D27"/>
    <mergeCell ref="D28:D30"/>
    <mergeCell ref="G40:G46"/>
    <mergeCell ref="H9:H10"/>
    <mergeCell ref="B17:B19"/>
    <mergeCell ref="C17:C19"/>
    <mergeCell ref="E17:E19"/>
    <mergeCell ref="B8:B10"/>
    <mergeCell ref="C8:C10"/>
    <mergeCell ref="E8:E10"/>
    <mergeCell ref="B14:B16"/>
    <mergeCell ref="C14:C16"/>
    <mergeCell ref="E14:E16"/>
    <mergeCell ref="B11:B13"/>
    <mergeCell ref="C11:C13"/>
    <mergeCell ref="E11:E13"/>
    <mergeCell ref="B34:B36"/>
    <mergeCell ref="C34:C36"/>
    <mergeCell ref="G2:H2"/>
    <mergeCell ref="G3:H3"/>
    <mergeCell ref="G4:H4"/>
    <mergeCell ref="G5:H6"/>
    <mergeCell ref="A1:H1"/>
    <mergeCell ref="A6:C6"/>
    <mergeCell ref="A5:C5"/>
    <mergeCell ref="A2:C3"/>
    <mergeCell ref="A4:C4"/>
    <mergeCell ref="D2:F6"/>
  </mergeCells>
  <phoneticPr fontId="1" type="noConversion"/>
  <printOptions horizontalCentered="1" verticalCentered="1"/>
  <pageMargins left="0" right="0" top="0" bottom="0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tabSelected="1" topLeftCell="A5" zoomScale="98" zoomScaleNormal="98" workbookViewId="0">
      <selection activeCell="A5" sqref="A5:C5"/>
    </sheetView>
  </sheetViews>
  <sheetFormatPr defaultRowHeight="16.5" x14ac:dyDescent="0.3"/>
  <cols>
    <col min="1" max="1" width="7.5" style="13" customWidth="1"/>
    <col min="2" max="4" width="21.25" customWidth="1"/>
    <col min="5" max="5" width="15.625" customWidth="1"/>
    <col min="6" max="6" width="16.25" customWidth="1"/>
    <col min="7" max="7" width="21.25" customWidth="1"/>
    <col min="8" max="8" width="43.75" customWidth="1"/>
    <col min="9" max="9" width="54.5" customWidth="1"/>
  </cols>
  <sheetData>
    <row r="1" spans="1:9" ht="59.25" customHeight="1" thickTop="1" thickBot="1" x14ac:dyDescent="0.35">
      <c r="A1" s="274" t="s">
        <v>598</v>
      </c>
      <c r="B1" s="275"/>
      <c r="C1" s="275"/>
      <c r="D1" s="275"/>
      <c r="E1" s="275"/>
      <c r="F1" s="275"/>
      <c r="G1" s="275"/>
      <c r="H1" s="276"/>
    </row>
    <row r="2" spans="1:9" ht="48.75" customHeight="1" thickTop="1" thickBot="1" x14ac:dyDescent="0.35">
      <c r="A2" s="210" t="s">
        <v>603</v>
      </c>
      <c r="B2" s="211"/>
      <c r="C2" s="212"/>
      <c r="D2" s="286" t="s">
        <v>601</v>
      </c>
      <c r="E2" s="286"/>
      <c r="F2" s="286"/>
      <c r="G2" s="271" t="s">
        <v>555</v>
      </c>
      <c r="H2" s="271"/>
      <c r="I2" s="157"/>
    </row>
    <row r="3" spans="1:9" ht="48.75" customHeight="1" thickTop="1" thickBot="1" x14ac:dyDescent="0.35">
      <c r="A3" s="213"/>
      <c r="B3" s="214"/>
      <c r="C3" s="215"/>
      <c r="D3" s="286"/>
      <c r="E3" s="286"/>
      <c r="F3" s="286"/>
      <c r="G3" s="271" t="s">
        <v>597</v>
      </c>
      <c r="H3" s="271"/>
      <c r="I3" s="157"/>
    </row>
    <row r="4" spans="1:9" ht="48.75" customHeight="1" thickTop="1" thickBot="1" x14ac:dyDescent="0.7">
      <c r="A4" s="283" t="s">
        <v>599</v>
      </c>
      <c r="B4" s="284"/>
      <c r="C4" s="285"/>
      <c r="D4" s="286"/>
      <c r="E4" s="286"/>
      <c r="F4" s="286"/>
      <c r="G4" s="272" t="s">
        <v>624</v>
      </c>
      <c r="H4" s="272"/>
      <c r="I4" s="158"/>
    </row>
    <row r="5" spans="1:9" ht="48.75" customHeight="1" thickTop="1" thickBot="1" x14ac:dyDescent="0.35">
      <c r="A5" s="280" t="s">
        <v>600</v>
      </c>
      <c r="B5" s="281"/>
      <c r="C5" s="282"/>
      <c r="D5" s="286"/>
      <c r="E5" s="286"/>
      <c r="F5" s="286"/>
      <c r="G5" s="273" t="s">
        <v>626</v>
      </c>
      <c r="H5" s="273"/>
      <c r="I5" s="159"/>
    </row>
    <row r="6" spans="1:9" ht="48.75" customHeight="1" thickTop="1" thickBot="1" x14ac:dyDescent="0.35">
      <c r="A6" s="277" t="s">
        <v>622</v>
      </c>
      <c r="B6" s="278"/>
      <c r="C6" s="279"/>
      <c r="D6" s="286"/>
      <c r="E6" s="286"/>
      <c r="F6" s="286"/>
      <c r="G6" s="273"/>
      <c r="H6" s="273"/>
      <c r="I6" s="159"/>
    </row>
    <row r="7" spans="1:9" ht="37.5" customHeight="1" thickTop="1" x14ac:dyDescent="0.3">
      <c r="A7" s="67" t="s">
        <v>310</v>
      </c>
      <c r="B7" s="67" t="s">
        <v>0</v>
      </c>
      <c r="C7" s="67" t="s">
        <v>1</v>
      </c>
      <c r="D7" s="67" t="s">
        <v>602</v>
      </c>
      <c r="E7" s="67" t="s">
        <v>499</v>
      </c>
      <c r="F7" s="67" t="s">
        <v>294</v>
      </c>
      <c r="G7" s="67" t="s">
        <v>4</v>
      </c>
      <c r="H7" s="67" t="s">
        <v>6</v>
      </c>
    </row>
    <row r="8" spans="1:9" ht="37.5" customHeight="1" x14ac:dyDescent="0.3">
      <c r="A8" s="68">
        <v>1</v>
      </c>
      <c r="B8" s="290" t="s">
        <v>505</v>
      </c>
      <c r="C8" s="292" t="s">
        <v>168</v>
      </c>
      <c r="D8" s="301"/>
      <c r="E8" s="293" t="s">
        <v>604</v>
      </c>
      <c r="F8" s="145" t="s">
        <v>243</v>
      </c>
      <c r="G8" s="152">
        <v>41000</v>
      </c>
      <c r="H8" s="307" t="s">
        <v>595</v>
      </c>
      <c r="I8" s="160"/>
    </row>
    <row r="9" spans="1:9" ht="37.5" customHeight="1" x14ac:dyDescent="0.3">
      <c r="A9" s="68">
        <v>2</v>
      </c>
      <c r="B9" s="290"/>
      <c r="C9" s="292"/>
      <c r="D9" s="302"/>
      <c r="E9" s="293"/>
      <c r="F9" s="146" t="s">
        <v>38</v>
      </c>
      <c r="G9" s="70">
        <v>23000</v>
      </c>
      <c r="H9" s="308" t="s">
        <v>596</v>
      </c>
    </row>
    <row r="10" spans="1:9" ht="37.5" customHeight="1" x14ac:dyDescent="0.3">
      <c r="A10" s="68">
        <v>3</v>
      </c>
      <c r="B10" s="290"/>
      <c r="C10" s="292"/>
      <c r="D10" s="303"/>
      <c r="E10" s="293"/>
      <c r="F10" s="147" t="s">
        <v>276</v>
      </c>
      <c r="G10" s="70">
        <v>16000</v>
      </c>
      <c r="H10" s="309"/>
    </row>
    <row r="11" spans="1:9" ht="37.5" customHeight="1" x14ac:dyDescent="0.3">
      <c r="A11" s="68">
        <v>4</v>
      </c>
      <c r="B11" s="290" t="s">
        <v>505</v>
      </c>
      <c r="C11" s="291" t="s">
        <v>169</v>
      </c>
      <c r="D11" s="301"/>
      <c r="E11" s="291" t="s">
        <v>500</v>
      </c>
      <c r="F11" s="145" t="s">
        <v>243</v>
      </c>
      <c r="G11" s="152">
        <v>36000</v>
      </c>
      <c r="H11" s="310" t="s">
        <v>625</v>
      </c>
    </row>
    <row r="12" spans="1:9" ht="37.5" customHeight="1" x14ac:dyDescent="0.3">
      <c r="A12" s="68">
        <v>5</v>
      </c>
      <c r="B12" s="290"/>
      <c r="C12" s="291"/>
      <c r="D12" s="302"/>
      <c r="E12" s="291"/>
      <c r="F12" s="146" t="s">
        <v>38</v>
      </c>
      <c r="G12" s="70">
        <v>20000</v>
      </c>
      <c r="H12" s="315" t="s">
        <v>621</v>
      </c>
      <c r="I12" s="74"/>
    </row>
    <row r="13" spans="1:9" ht="37.5" customHeight="1" x14ac:dyDescent="0.3">
      <c r="A13" s="68">
        <v>6</v>
      </c>
      <c r="B13" s="290"/>
      <c r="C13" s="291"/>
      <c r="D13" s="303"/>
      <c r="E13" s="291"/>
      <c r="F13" s="146" t="s">
        <v>276</v>
      </c>
      <c r="G13" s="70">
        <v>14000</v>
      </c>
      <c r="H13" s="316" t="s">
        <v>607</v>
      </c>
      <c r="I13" s="74"/>
    </row>
    <row r="14" spans="1:9" ht="37.5" customHeight="1" x14ac:dyDescent="0.3">
      <c r="A14" s="68">
        <v>7</v>
      </c>
      <c r="B14" s="290" t="s">
        <v>505</v>
      </c>
      <c r="C14" s="291" t="s">
        <v>248</v>
      </c>
      <c r="D14" s="301"/>
      <c r="E14" s="291" t="s">
        <v>500</v>
      </c>
      <c r="F14" s="145" t="s">
        <v>243</v>
      </c>
      <c r="G14" s="152">
        <v>38000</v>
      </c>
      <c r="H14" s="316" t="s">
        <v>608</v>
      </c>
      <c r="I14" s="74"/>
    </row>
    <row r="15" spans="1:9" ht="37.5" customHeight="1" x14ac:dyDescent="0.3">
      <c r="A15" s="68">
        <v>8</v>
      </c>
      <c r="B15" s="290"/>
      <c r="C15" s="291"/>
      <c r="D15" s="302"/>
      <c r="E15" s="291"/>
      <c r="F15" s="146" t="s">
        <v>38</v>
      </c>
      <c r="G15" s="70">
        <v>22000</v>
      </c>
      <c r="H15" s="317" t="s">
        <v>623</v>
      </c>
      <c r="I15" s="74"/>
    </row>
    <row r="16" spans="1:9" ht="37.5" customHeight="1" x14ac:dyDescent="0.3">
      <c r="A16" s="68">
        <v>9</v>
      </c>
      <c r="B16" s="290"/>
      <c r="C16" s="291"/>
      <c r="D16" s="303"/>
      <c r="E16" s="291"/>
      <c r="F16" s="146" t="s">
        <v>276</v>
      </c>
      <c r="G16" s="70">
        <v>15000</v>
      </c>
      <c r="H16" s="306"/>
      <c r="I16" s="74"/>
    </row>
    <row r="17" spans="1:9" ht="37.5" customHeight="1" x14ac:dyDescent="0.3">
      <c r="A17" s="68">
        <v>10</v>
      </c>
      <c r="B17" s="290" t="s">
        <v>505</v>
      </c>
      <c r="C17" s="291" t="s">
        <v>504</v>
      </c>
      <c r="D17" s="301"/>
      <c r="E17" s="291" t="s">
        <v>500</v>
      </c>
      <c r="F17" s="145" t="s">
        <v>243</v>
      </c>
      <c r="G17" s="152">
        <v>43000</v>
      </c>
      <c r="H17" s="306"/>
      <c r="I17" s="74"/>
    </row>
    <row r="18" spans="1:9" ht="37.5" customHeight="1" x14ac:dyDescent="0.3">
      <c r="A18" s="68">
        <v>11</v>
      </c>
      <c r="B18" s="290"/>
      <c r="C18" s="291"/>
      <c r="D18" s="302"/>
      <c r="E18" s="291"/>
      <c r="F18" s="146" t="s">
        <v>38</v>
      </c>
      <c r="G18" s="70">
        <v>25000</v>
      </c>
      <c r="H18" s="306"/>
      <c r="I18" s="148"/>
    </row>
    <row r="19" spans="1:9" ht="37.5" customHeight="1" x14ac:dyDescent="0.3">
      <c r="A19" s="68">
        <v>12</v>
      </c>
      <c r="B19" s="290"/>
      <c r="C19" s="291"/>
      <c r="D19" s="303"/>
      <c r="E19" s="291"/>
      <c r="F19" s="147" t="s">
        <v>276</v>
      </c>
      <c r="G19" s="70">
        <v>17000</v>
      </c>
      <c r="H19" s="306"/>
      <c r="I19" s="74"/>
    </row>
    <row r="20" spans="1:9" ht="57" customHeight="1" x14ac:dyDescent="0.3">
      <c r="A20" s="68">
        <v>13</v>
      </c>
      <c r="B20" s="290" t="s">
        <v>505</v>
      </c>
      <c r="C20" s="294" t="s">
        <v>510</v>
      </c>
      <c r="D20" s="304"/>
      <c r="E20" s="291" t="s">
        <v>500</v>
      </c>
      <c r="F20" s="145" t="s">
        <v>243</v>
      </c>
      <c r="G20" s="152">
        <v>28000</v>
      </c>
      <c r="H20" s="306"/>
      <c r="I20" s="148"/>
    </row>
    <row r="21" spans="1:9" ht="55.5" customHeight="1" x14ac:dyDescent="0.3">
      <c r="A21" s="68">
        <v>14</v>
      </c>
      <c r="B21" s="290"/>
      <c r="C21" s="294"/>
      <c r="D21" s="305"/>
      <c r="E21" s="291"/>
      <c r="F21" s="146" t="s">
        <v>38</v>
      </c>
      <c r="G21" s="70">
        <v>17000</v>
      </c>
      <c r="H21" s="306"/>
      <c r="I21" s="74"/>
    </row>
    <row r="22" spans="1:9" ht="37.5" customHeight="1" x14ac:dyDescent="0.3">
      <c r="A22" s="68">
        <v>15</v>
      </c>
      <c r="B22" s="290" t="s">
        <v>505</v>
      </c>
      <c r="C22" s="291" t="s">
        <v>170</v>
      </c>
      <c r="D22" s="295"/>
      <c r="E22" s="291" t="s">
        <v>500</v>
      </c>
      <c r="F22" s="149" t="s">
        <v>507</v>
      </c>
      <c r="G22" s="153">
        <v>37000</v>
      </c>
      <c r="H22" s="306"/>
      <c r="I22" s="148"/>
    </row>
    <row r="23" spans="1:9" ht="37.5" customHeight="1" x14ac:dyDescent="0.3">
      <c r="A23" s="68">
        <v>16</v>
      </c>
      <c r="B23" s="290"/>
      <c r="C23" s="291"/>
      <c r="D23" s="296"/>
      <c r="E23" s="291"/>
      <c r="F23" s="150" t="s">
        <v>38</v>
      </c>
      <c r="G23" s="70">
        <v>27000</v>
      </c>
      <c r="H23" s="306"/>
      <c r="I23" s="74"/>
    </row>
    <row r="24" spans="1:9" ht="37.5" customHeight="1" x14ac:dyDescent="0.3">
      <c r="A24" s="68">
        <v>17</v>
      </c>
      <c r="B24" s="290"/>
      <c r="C24" s="291"/>
      <c r="D24" s="297"/>
      <c r="E24" s="291"/>
      <c r="F24" s="150" t="s">
        <v>276</v>
      </c>
      <c r="G24" s="70">
        <v>18000</v>
      </c>
      <c r="H24" s="306"/>
      <c r="I24" s="74"/>
    </row>
    <row r="25" spans="1:9" ht="37.5" customHeight="1" x14ac:dyDescent="0.3">
      <c r="A25" s="68">
        <v>18</v>
      </c>
      <c r="B25" s="290" t="s">
        <v>505</v>
      </c>
      <c r="C25" s="291" t="s">
        <v>172</v>
      </c>
      <c r="D25" s="295"/>
      <c r="E25" s="291" t="s">
        <v>500</v>
      </c>
      <c r="F25" s="149" t="s">
        <v>507</v>
      </c>
      <c r="G25" s="153">
        <v>27000</v>
      </c>
      <c r="H25" s="306"/>
      <c r="I25" s="74"/>
    </row>
    <row r="26" spans="1:9" ht="37.5" customHeight="1" x14ac:dyDescent="0.3">
      <c r="A26" s="68">
        <v>19</v>
      </c>
      <c r="B26" s="290"/>
      <c r="C26" s="291"/>
      <c r="D26" s="296"/>
      <c r="E26" s="291"/>
      <c r="F26" s="150" t="s">
        <v>38</v>
      </c>
      <c r="G26" s="70">
        <v>20000</v>
      </c>
      <c r="H26" s="306"/>
      <c r="I26" s="74"/>
    </row>
    <row r="27" spans="1:9" ht="37.5" customHeight="1" x14ac:dyDescent="0.3">
      <c r="A27" s="68">
        <v>20</v>
      </c>
      <c r="B27" s="290"/>
      <c r="C27" s="291"/>
      <c r="D27" s="297"/>
      <c r="E27" s="291"/>
      <c r="F27" s="151" t="s">
        <v>276</v>
      </c>
      <c r="G27" s="70">
        <v>14000</v>
      </c>
      <c r="H27" s="306"/>
      <c r="I27" s="74"/>
    </row>
    <row r="28" spans="1:9" ht="37.5" customHeight="1" x14ac:dyDescent="0.3">
      <c r="A28" s="68">
        <v>21</v>
      </c>
      <c r="B28" s="290" t="s">
        <v>505</v>
      </c>
      <c r="C28" s="291" t="s">
        <v>171</v>
      </c>
      <c r="D28" s="295"/>
      <c r="E28" s="291" t="s">
        <v>500</v>
      </c>
      <c r="F28" s="149" t="s">
        <v>507</v>
      </c>
      <c r="G28" s="153">
        <v>27000</v>
      </c>
      <c r="H28" s="306"/>
      <c r="I28" s="74"/>
    </row>
    <row r="29" spans="1:9" ht="37.5" customHeight="1" x14ac:dyDescent="0.3">
      <c r="A29" s="68">
        <v>22</v>
      </c>
      <c r="B29" s="290"/>
      <c r="C29" s="291"/>
      <c r="D29" s="296"/>
      <c r="E29" s="291"/>
      <c r="F29" s="150" t="s">
        <v>38</v>
      </c>
      <c r="G29" s="70">
        <v>20000</v>
      </c>
      <c r="H29" s="306"/>
      <c r="I29" s="74"/>
    </row>
    <row r="30" spans="1:9" ht="37.5" customHeight="1" x14ac:dyDescent="0.3">
      <c r="A30" s="68">
        <v>23</v>
      </c>
      <c r="B30" s="290"/>
      <c r="C30" s="291"/>
      <c r="D30" s="297"/>
      <c r="E30" s="291"/>
      <c r="F30" s="151" t="s">
        <v>276</v>
      </c>
      <c r="G30" s="70">
        <v>14000</v>
      </c>
      <c r="H30" s="306"/>
      <c r="I30" s="74"/>
    </row>
    <row r="31" spans="1:9" ht="37.5" customHeight="1" x14ac:dyDescent="0.3">
      <c r="A31" s="68">
        <v>24</v>
      </c>
      <c r="B31" s="290" t="s">
        <v>505</v>
      </c>
      <c r="C31" s="291" t="s">
        <v>508</v>
      </c>
      <c r="D31" s="295"/>
      <c r="E31" s="291" t="s">
        <v>500</v>
      </c>
      <c r="F31" s="149" t="s">
        <v>507</v>
      </c>
      <c r="G31" s="153">
        <v>27000</v>
      </c>
      <c r="H31" s="306"/>
      <c r="I31" s="74"/>
    </row>
    <row r="32" spans="1:9" ht="37.5" customHeight="1" x14ac:dyDescent="0.3">
      <c r="A32" s="68">
        <v>25</v>
      </c>
      <c r="B32" s="290"/>
      <c r="C32" s="291"/>
      <c r="D32" s="296"/>
      <c r="E32" s="291"/>
      <c r="F32" s="150" t="s">
        <v>38</v>
      </c>
      <c r="G32" s="70">
        <v>20000</v>
      </c>
      <c r="H32" s="306"/>
      <c r="I32" s="74"/>
    </row>
    <row r="33" spans="1:9" ht="37.5" customHeight="1" x14ac:dyDescent="0.3">
      <c r="A33" s="68">
        <v>26</v>
      </c>
      <c r="B33" s="290"/>
      <c r="C33" s="291"/>
      <c r="D33" s="297"/>
      <c r="E33" s="291"/>
      <c r="F33" s="150" t="s">
        <v>276</v>
      </c>
      <c r="G33" s="70">
        <v>14000</v>
      </c>
      <c r="H33" s="306"/>
      <c r="I33" s="74"/>
    </row>
    <row r="34" spans="1:9" ht="37.5" customHeight="1" x14ac:dyDescent="0.3">
      <c r="A34" s="68">
        <v>27</v>
      </c>
      <c r="B34" s="290" t="s">
        <v>505</v>
      </c>
      <c r="C34" s="291" t="s">
        <v>173</v>
      </c>
      <c r="D34" s="295"/>
      <c r="E34" s="291" t="s">
        <v>500</v>
      </c>
      <c r="F34" s="145" t="s">
        <v>243</v>
      </c>
      <c r="G34" s="152">
        <v>46000</v>
      </c>
      <c r="H34" s="306"/>
      <c r="I34" s="74"/>
    </row>
    <row r="35" spans="1:9" ht="37.5" customHeight="1" x14ac:dyDescent="0.3">
      <c r="A35" s="68">
        <v>28</v>
      </c>
      <c r="B35" s="290"/>
      <c r="C35" s="291"/>
      <c r="D35" s="296"/>
      <c r="E35" s="291"/>
      <c r="F35" s="146" t="s">
        <v>38</v>
      </c>
      <c r="G35" s="70">
        <v>26000</v>
      </c>
      <c r="H35" s="306"/>
      <c r="I35" s="74"/>
    </row>
    <row r="36" spans="1:9" ht="37.5" customHeight="1" x14ac:dyDescent="0.3">
      <c r="A36" s="68">
        <v>29</v>
      </c>
      <c r="B36" s="290"/>
      <c r="C36" s="291"/>
      <c r="D36" s="297"/>
      <c r="E36" s="291"/>
      <c r="F36" s="147" t="s">
        <v>276</v>
      </c>
      <c r="G36" s="70">
        <v>17000</v>
      </c>
      <c r="H36" s="306"/>
      <c r="I36" s="74"/>
    </row>
    <row r="37" spans="1:9" ht="37.5" customHeight="1" x14ac:dyDescent="0.3">
      <c r="A37" s="68">
        <v>30</v>
      </c>
      <c r="B37" s="290" t="s">
        <v>505</v>
      </c>
      <c r="C37" s="291" t="s">
        <v>511</v>
      </c>
      <c r="D37" s="295"/>
      <c r="E37" s="291" t="s">
        <v>500</v>
      </c>
      <c r="F37" s="145" t="s">
        <v>243</v>
      </c>
      <c r="G37" s="152">
        <v>43000</v>
      </c>
      <c r="H37" s="306"/>
      <c r="I37" s="74"/>
    </row>
    <row r="38" spans="1:9" ht="37.5" customHeight="1" x14ac:dyDescent="0.3">
      <c r="A38" s="68">
        <v>31</v>
      </c>
      <c r="B38" s="290"/>
      <c r="C38" s="291"/>
      <c r="D38" s="296"/>
      <c r="E38" s="291"/>
      <c r="F38" s="146" t="s">
        <v>38</v>
      </c>
      <c r="G38" s="70">
        <v>24000</v>
      </c>
      <c r="H38" s="306"/>
      <c r="I38" s="74"/>
    </row>
    <row r="39" spans="1:9" ht="37.5" customHeight="1" x14ac:dyDescent="0.3">
      <c r="A39" s="68">
        <v>32</v>
      </c>
      <c r="B39" s="290"/>
      <c r="C39" s="291"/>
      <c r="D39" s="297"/>
      <c r="E39" s="291"/>
      <c r="F39" s="146" t="s">
        <v>276</v>
      </c>
      <c r="G39" s="70">
        <v>16000</v>
      </c>
      <c r="H39" s="306"/>
      <c r="I39" s="74"/>
    </row>
    <row r="40" spans="1:9" ht="37.5" customHeight="1" x14ac:dyDescent="0.3">
      <c r="A40" s="68">
        <v>33</v>
      </c>
      <c r="B40" s="161" t="s">
        <v>311</v>
      </c>
      <c r="C40" s="162" t="s">
        <v>513</v>
      </c>
      <c r="D40" s="298" t="s">
        <v>605</v>
      </c>
      <c r="E40" s="162" t="s">
        <v>500</v>
      </c>
      <c r="F40" s="163" t="s">
        <v>276</v>
      </c>
      <c r="G40" s="287" t="s">
        <v>606</v>
      </c>
      <c r="H40" s="306"/>
      <c r="I40" s="74"/>
    </row>
    <row r="41" spans="1:9" ht="37.5" customHeight="1" x14ac:dyDescent="0.3">
      <c r="A41" s="68">
        <v>34</v>
      </c>
      <c r="B41" s="161" t="s">
        <v>311</v>
      </c>
      <c r="C41" s="162" t="s">
        <v>512</v>
      </c>
      <c r="D41" s="299"/>
      <c r="E41" s="162" t="s">
        <v>500</v>
      </c>
      <c r="F41" s="163" t="s">
        <v>276</v>
      </c>
      <c r="G41" s="287"/>
      <c r="H41" s="306"/>
      <c r="I41" s="74"/>
    </row>
    <row r="42" spans="1:9" ht="37.5" customHeight="1" x14ac:dyDescent="0.3">
      <c r="A42" s="68">
        <v>35</v>
      </c>
      <c r="B42" s="161" t="s">
        <v>311</v>
      </c>
      <c r="C42" s="162" t="s">
        <v>514</v>
      </c>
      <c r="D42" s="299"/>
      <c r="E42" s="162" t="s">
        <v>500</v>
      </c>
      <c r="F42" s="163" t="s">
        <v>276</v>
      </c>
      <c r="G42" s="287"/>
      <c r="H42" s="306"/>
      <c r="I42" s="73" t="s">
        <v>530</v>
      </c>
    </row>
    <row r="43" spans="1:9" ht="37.5" customHeight="1" x14ac:dyDescent="0.3">
      <c r="A43" s="68">
        <v>36</v>
      </c>
      <c r="B43" s="161" t="s">
        <v>311</v>
      </c>
      <c r="C43" s="162" t="s">
        <v>174</v>
      </c>
      <c r="D43" s="299"/>
      <c r="E43" s="162" t="s">
        <v>500</v>
      </c>
      <c r="F43" s="163" t="s">
        <v>276</v>
      </c>
      <c r="G43" s="287"/>
      <c r="H43" s="306"/>
      <c r="I43" s="73"/>
    </row>
    <row r="44" spans="1:9" ht="37.5" customHeight="1" x14ac:dyDescent="0.3">
      <c r="A44" s="68">
        <v>37</v>
      </c>
      <c r="B44" s="161" t="s">
        <v>311</v>
      </c>
      <c r="C44" s="162" t="s">
        <v>175</v>
      </c>
      <c r="D44" s="299"/>
      <c r="E44" s="162" t="s">
        <v>500</v>
      </c>
      <c r="F44" s="163" t="s">
        <v>276</v>
      </c>
      <c r="G44" s="287"/>
      <c r="H44" s="306"/>
      <c r="I44" s="73" t="s">
        <v>531</v>
      </c>
    </row>
    <row r="45" spans="1:9" ht="37.5" customHeight="1" x14ac:dyDescent="0.3">
      <c r="A45" s="68">
        <v>38</v>
      </c>
      <c r="B45" s="161" t="s">
        <v>311</v>
      </c>
      <c r="C45" s="162" t="s">
        <v>515</v>
      </c>
      <c r="D45" s="299"/>
      <c r="E45" s="162" t="s">
        <v>500</v>
      </c>
      <c r="F45" s="163" t="s">
        <v>276</v>
      </c>
      <c r="G45" s="287"/>
      <c r="H45" s="306"/>
      <c r="I45" s="73" t="s">
        <v>532</v>
      </c>
    </row>
    <row r="46" spans="1:9" ht="37.5" customHeight="1" x14ac:dyDescent="0.3">
      <c r="A46" s="68">
        <v>39</v>
      </c>
      <c r="B46" s="161" t="s">
        <v>311</v>
      </c>
      <c r="C46" s="162" t="s">
        <v>516</v>
      </c>
      <c r="D46" s="300"/>
      <c r="E46" s="162" t="s">
        <v>500</v>
      </c>
      <c r="F46" s="163" t="s">
        <v>276</v>
      </c>
      <c r="G46" s="287"/>
      <c r="H46" s="306"/>
      <c r="I46" s="74"/>
    </row>
  </sheetData>
  <mergeCells count="57">
    <mergeCell ref="A1:H1"/>
    <mergeCell ref="A2:C3"/>
    <mergeCell ref="D2:F6"/>
    <mergeCell ref="G2:H2"/>
    <mergeCell ref="G3:H3"/>
    <mergeCell ref="A4:C4"/>
    <mergeCell ref="G4:H4"/>
    <mergeCell ref="A5:C5"/>
    <mergeCell ref="G5:H6"/>
    <mergeCell ref="A6:C6"/>
    <mergeCell ref="D8:D10"/>
    <mergeCell ref="E8:E10"/>
    <mergeCell ref="H9:H10"/>
    <mergeCell ref="B14:B16"/>
    <mergeCell ref="C14:C16"/>
    <mergeCell ref="D14:D16"/>
    <mergeCell ref="E14:E16"/>
    <mergeCell ref="B11:B13"/>
    <mergeCell ref="C11:C13"/>
    <mergeCell ref="D11:D13"/>
    <mergeCell ref="E11:E13"/>
    <mergeCell ref="B8:B10"/>
    <mergeCell ref="C8:C10"/>
    <mergeCell ref="B17:B19"/>
    <mergeCell ref="C17:C19"/>
    <mergeCell ref="D17:D19"/>
    <mergeCell ref="E17:E19"/>
    <mergeCell ref="B20:B21"/>
    <mergeCell ref="C20:C21"/>
    <mergeCell ref="D20:D21"/>
    <mergeCell ref="E20:E21"/>
    <mergeCell ref="B22:B24"/>
    <mergeCell ref="C22:C24"/>
    <mergeCell ref="D22:D24"/>
    <mergeCell ref="E22:E24"/>
    <mergeCell ref="B25:B27"/>
    <mergeCell ref="C25:C27"/>
    <mergeCell ref="D25:D27"/>
    <mergeCell ref="E25:E27"/>
    <mergeCell ref="B28:B30"/>
    <mergeCell ref="C28:C30"/>
    <mergeCell ref="D28:D30"/>
    <mergeCell ref="E28:E30"/>
    <mergeCell ref="B31:B33"/>
    <mergeCell ref="C31:C33"/>
    <mergeCell ref="D31:D33"/>
    <mergeCell ref="E31:E33"/>
    <mergeCell ref="G40:G46"/>
    <mergeCell ref="D40:D46"/>
    <mergeCell ref="B34:B36"/>
    <mergeCell ref="C34:C36"/>
    <mergeCell ref="D34:D36"/>
    <mergeCell ref="E34:E36"/>
    <mergeCell ref="B37:B39"/>
    <mergeCell ref="C37:C39"/>
    <mergeCell ref="D37:D39"/>
    <mergeCell ref="E37:E39"/>
  </mergeCells>
  <phoneticPr fontId="1" type="noConversion"/>
  <printOptions horizontalCentered="1" verticalCentered="1"/>
  <pageMargins left="0" right="0" top="0" bottom="0" header="0" footer="0"/>
  <pageSetup paperSize="9" scale="4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topLeftCell="B1" workbookViewId="0">
      <selection activeCell="D5" sqref="D5"/>
    </sheetView>
  </sheetViews>
  <sheetFormatPr defaultRowHeight="16.5" x14ac:dyDescent="0.3"/>
  <cols>
    <col min="2" max="2" width="12.25" customWidth="1"/>
    <col min="3" max="3" width="15.875" customWidth="1"/>
    <col min="4" max="4" width="42" customWidth="1"/>
  </cols>
  <sheetData>
    <row r="1" spans="1:5" ht="37.5" customHeight="1" x14ac:dyDescent="0.3"/>
    <row r="2" spans="1:5" x14ac:dyDescent="0.3">
      <c r="A2" t="s">
        <v>353</v>
      </c>
      <c r="B2" t="s">
        <v>355</v>
      </c>
      <c r="C2" t="s">
        <v>357</v>
      </c>
      <c r="D2" t="s">
        <v>358</v>
      </c>
      <c r="E2" t="s">
        <v>359</v>
      </c>
    </row>
    <row r="3" spans="1:5" x14ac:dyDescent="0.3">
      <c r="A3" t="s">
        <v>354</v>
      </c>
      <c r="B3" t="s">
        <v>356</v>
      </c>
      <c r="C3" t="s">
        <v>360</v>
      </c>
      <c r="D3" t="s">
        <v>361</v>
      </c>
    </row>
    <row r="4" spans="1:5" x14ac:dyDescent="0.3">
      <c r="D4" t="s">
        <v>362</v>
      </c>
    </row>
    <row r="5" spans="1:5" x14ac:dyDescent="0.3">
      <c r="B5" t="s">
        <v>365</v>
      </c>
      <c r="C5" t="s">
        <v>366</v>
      </c>
      <c r="D5" t="s">
        <v>367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4</vt:i4>
      </vt:variant>
    </vt:vector>
  </HeadingPairs>
  <TitlesOfParts>
    <vt:vector size="13" baseType="lpstr">
      <vt:lpstr>단가표</vt:lpstr>
      <vt:lpstr>카톡용</vt:lpstr>
      <vt:lpstr>김치전용</vt:lpstr>
      <vt:lpstr>김치전용(가격수정)</vt:lpstr>
      <vt:lpstr>김치전용(전체가격완성)</vt:lpstr>
      <vt:lpstr>개업(카톡용)</vt:lpstr>
      <vt:lpstr>개업(인쇄용)</vt:lpstr>
      <vt:lpstr>업종별</vt:lpstr>
      <vt:lpstr>Sheet3</vt:lpstr>
      <vt:lpstr>'개업(인쇄용)'!Print_Area</vt:lpstr>
      <vt:lpstr>'개업(카톡용)'!Print_Area</vt:lpstr>
      <vt:lpstr>'김치전용(전체가격완성)'!Print_Area</vt:lpstr>
      <vt:lpstr>단가표!Print_Area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Windows 사용자</cp:lastModifiedBy>
  <cp:lastPrinted>2018-07-09T19:57:59Z</cp:lastPrinted>
  <dcterms:created xsi:type="dcterms:W3CDTF">2018-03-20T00:46:20Z</dcterms:created>
  <dcterms:modified xsi:type="dcterms:W3CDTF">2018-07-09T23:33:19Z</dcterms:modified>
</cp:coreProperties>
</file>